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0" windowHeight="1125" firstSheet="1" activeTab="4"/>
  </bookViews>
  <sheets>
    <sheet name="SEDE ALTO QUEBRADON" sheetId="1" r:id="rId1"/>
    <sheet name="RESOL." sheetId="6" r:id="rId2"/>
    <sheet name="CICLOS " sheetId="5" r:id="rId3"/>
    <sheet name="PRIMARIA-PREESC" sheetId="3" r:id="rId4"/>
    <sheet name="CICLO 6" sheetId="7" r:id="rId5"/>
    <sheet name="CICLO 4" sheetId="8" r:id="rId6"/>
    <sheet name="ONCE" sheetId="9" r:id="rId7"/>
    <sheet name="NOVENO" sheetId="10" r:id="rId8"/>
  </sheets>
  <definedNames>
    <definedName name="_xlnm._FilterDatabase" localSheetId="5" hidden="1">'CICLO 4'!$A$1:$I$36</definedName>
    <definedName name="_xlnm._FilterDatabase" localSheetId="4" hidden="1">'CICLO 6'!$A$1:$K$37</definedName>
    <definedName name="_xlnm._FilterDatabase" localSheetId="2" hidden="1">'CICLOS '!$A$1:$J$72</definedName>
    <definedName name="_xlnm._FilterDatabase" localSheetId="7" hidden="1">NOVENO!$A$1:$D$9</definedName>
    <definedName name="_xlnm._FilterDatabase" localSheetId="6" hidden="1">ONCE!$A$1:$E$8</definedName>
    <definedName name="_xlnm._FilterDatabase" localSheetId="3" hidden="1">'PRIMARIA-PREESC'!$A$1:$H$42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3"/>
  <c r="K39" i="7"/>
  <c r="E11" i="10"/>
  <c r="I38" i="8"/>
  <c r="G60" i="5"/>
  <c r="G61"/>
  <c r="G62"/>
  <c r="G63"/>
  <c r="G64"/>
  <c r="G65"/>
  <c r="G66"/>
  <c r="G67"/>
  <c r="G68"/>
  <c r="G69"/>
  <c r="G70"/>
  <c r="G71"/>
  <c r="G72"/>
  <c r="G59"/>
  <c r="F60"/>
  <c r="F61"/>
  <c r="F62"/>
  <c r="F63"/>
  <c r="F64"/>
  <c r="F65"/>
  <c r="F66"/>
  <c r="F67"/>
  <c r="F68"/>
  <c r="F69"/>
  <c r="F70"/>
  <c r="F71"/>
  <c r="F72"/>
  <c r="F59"/>
  <c r="G53"/>
  <c r="G54"/>
  <c r="G55"/>
  <c r="G56"/>
  <c r="G57"/>
  <c r="G58"/>
  <c r="G52"/>
  <c r="F53"/>
  <c r="F54"/>
  <c r="F55"/>
  <c r="F56"/>
  <c r="F57"/>
  <c r="F58"/>
  <c r="F52"/>
  <c r="G37"/>
  <c r="G38"/>
  <c r="G39"/>
  <c r="G40"/>
  <c r="G41"/>
  <c r="G42"/>
  <c r="G43"/>
  <c r="G44"/>
  <c r="G45"/>
  <c r="G46"/>
  <c r="G47"/>
  <c r="G48"/>
  <c r="G49"/>
  <c r="G50"/>
  <c r="G51"/>
  <c r="G36"/>
  <c r="F37"/>
  <c r="F38"/>
  <c r="F39"/>
  <c r="F40"/>
  <c r="F41"/>
  <c r="F42"/>
  <c r="F43"/>
  <c r="F44"/>
  <c r="F45"/>
  <c r="F46"/>
  <c r="F47"/>
  <c r="F48"/>
  <c r="F49"/>
  <c r="F50"/>
  <c r="F51"/>
  <c r="F36"/>
  <c r="G25"/>
  <c r="G26"/>
  <c r="G27"/>
  <c r="G28"/>
  <c r="G29"/>
  <c r="G30"/>
  <c r="G31"/>
  <c r="G32"/>
  <c r="G33"/>
  <c r="G34"/>
  <c r="G35"/>
  <c r="G24"/>
  <c r="F25"/>
  <c r="F26"/>
  <c r="F27"/>
  <c r="F28"/>
  <c r="F29"/>
  <c r="F30"/>
  <c r="F31"/>
  <c r="F32"/>
  <c r="F33"/>
  <c r="F34"/>
  <c r="F35"/>
  <c r="F24"/>
  <c r="G18"/>
  <c r="G19"/>
  <c r="G20"/>
  <c r="G21"/>
  <c r="G22"/>
  <c r="G23"/>
  <c r="F18"/>
  <c r="F19"/>
  <c r="F20"/>
  <c r="F21"/>
  <c r="F22"/>
  <c r="F23"/>
  <c r="G3"/>
  <c r="G4"/>
  <c r="G5"/>
  <c r="G6"/>
  <c r="G7"/>
  <c r="G8"/>
  <c r="G9"/>
  <c r="G10"/>
  <c r="G11"/>
  <c r="G12"/>
  <c r="G13"/>
  <c r="G14"/>
  <c r="G15"/>
  <c r="G16"/>
  <c r="G17"/>
  <c r="G2"/>
  <c r="F3"/>
  <c r="F4"/>
  <c r="F5"/>
  <c r="F6"/>
  <c r="F7"/>
  <c r="F8"/>
  <c r="F9"/>
  <c r="F10"/>
  <c r="F11"/>
  <c r="F12"/>
  <c r="F13"/>
  <c r="F14"/>
  <c r="F15"/>
  <c r="F16"/>
  <c r="F17"/>
  <c r="F2"/>
  <c r="O4" i="6"/>
  <c r="O5"/>
  <c r="O7"/>
  <c r="O3"/>
  <c r="L8"/>
  <c r="J7"/>
  <c r="L7" s="1"/>
  <c r="J6"/>
  <c r="L6" s="1"/>
  <c r="L4"/>
  <c r="L3"/>
  <c r="G44" i="1"/>
  <c r="G36"/>
  <c r="G22"/>
  <c r="G12"/>
  <c r="O6" i="6" l="1"/>
  <c r="O8"/>
  <c r="L10"/>
  <c r="O10" l="1"/>
</calcChain>
</file>

<file path=xl/sharedStrings.xml><?xml version="1.0" encoding="utf-8"?>
<sst xmlns="http://schemas.openxmlformats.org/spreadsheetml/2006/main" count="1143" uniqueCount="496">
  <si>
    <t>LISTADO DIPLOMAS 2019</t>
  </si>
  <si>
    <t xml:space="preserve">GRADO ONCE </t>
  </si>
  <si>
    <t>Nº</t>
  </si>
  <si>
    <t>NOMBRES Y APELLIDOS</t>
  </si>
  <si>
    <t>TIPO DOCUMENTO</t>
  </si>
  <si>
    <t>Nº DOCUMENTO</t>
  </si>
  <si>
    <t>LUGAR DE EXPEDICION</t>
  </si>
  <si>
    <t>DOCENTE TITULAR</t>
  </si>
  <si>
    <t>CASTAÑEDA MEDINA SEBASTIAN</t>
  </si>
  <si>
    <t>T.I.</t>
  </si>
  <si>
    <t>San Vicente del Caguán</t>
  </si>
  <si>
    <t>SANCHEZ ULCUE JOHN DAVIER</t>
  </si>
  <si>
    <t>C.C.</t>
  </si>
  <si>
    <t>SANTAMARIA SANCHEZ OSCAR JULIAN</t>
  </si>
  <si>
    <t>PERDOMO ARANGURY ANA KARINA</t>
  </si>
  <si>
    <t>NOVENO</t>
  </si>
  <si>
    <t>ZULUAGA CHALA KAREN XIOMARA</t>
  </si>
  <si>
    <t>Florencia - Caquetá</t>
  </si>
  <si>
    <t>Granada - Meta</t>
  </si>
  <si>
    <t>Ibague - Tolima</t>
  </si>
  <si>
    <t>ORTIZ ROSAS KASEY ZHAYET</t>
  </si>
  <si>
    <t>Solita - Caquetá</t>
  </si>
  <si>
    <t>MUNERA RIVERA ANDERSON STIVEN</t>
  </si>
  <si>
    <t>DUQUE CASTAÑEDA JONATHAN FELIPE</t>
  </si>
  <si>
    <t>El Doncello - Caquetá</t>
  </si>
  <si>
    <t>CHABARRO GOMEZ CHELSY VALENTINA</t>
  </si>
  <si>
    <t>GOMEZ QUIROGA PAOLA ELVIRA</t>
  </si>
  <si>
    <t>CERON MOTTA YAMILETH</t>
  </si>
  <si>
    <t>OSORIO NIAZA FABIAN STIVEN</t>
  </si>
  <si>
    <t>JOLANDA NIETO ORDOÑEZ</t>
  </si>
  <si>
    <t>Lic. ADRIAN ARTURO OSNAS BAUTISTA</t>
  </si>
  <si>
    <t>SEDE ALTO QUEBRADON</t>
  </si>
  <si>
    <t>GRADO QUINTO</t>
  </si>
  <si>
    <t>ALZATE MURCIA ANDRES FELIPE</t>
  </si>
  <si>
    <t>ALZATE MURCIA JUAN ANDRES</t>
  </si>
  <si>
    <t>CAMACHO REINA SANTIAGO</t>
  </si>
  <si>
    <t>LOZANO QUEZADAJHON JANIER</t>
  </si>
  <si>
    <t>LOZANO TABORDA WLDER JHOAN</t>
  </si>
  <si>
    <t>MARTINEZ MEDINA CESAR DAVID</t>
  </si>
  <si>
    <t>RAMOS RODRIGUEZ VALENTINA</t>
  </si>
  <si>
    <t>RICO GONZALEZ MARIA JOSE</t>
  </si>
  <si>
    <t>RIVAS REYES NICOLLE</t>
  </si>
  <si>
    <t>SANCHEZ REYES VALERIE</t>
  </si>
  <si>
    <t>SILVA MURCIA ERICK STIVEN</t>
  </si>
  <si>
    <t>TAFUR ALVAREZ DIEGO MAURICIO</t>
  </si>
  <si>
    <t>TAFUR TIMANA HERNAN HUMBERTO</t>
  </si>
  <si>
    <t>Esp. SANDRA MARLENY YAIMA SAAVEDRA</t>
  </si>
  <si>
    <t>TORRES EMBUS FELIPE ANDRES</t>
  </si>
  <si>
    <t>QUINTO</t>
  </si>
  <si>
    <t>PREESCOLAR</t>
  </si>
  <si>
    <t>R.C.</t>
  </si>
  <si>
    <t>CASTRO ALVAREZ MARLONSTIVEN</t>
  </si>
  <si>
    <t>CLEVES DUQUE SALOME</t>
  </si>
  <si>
    <t>ESPINOSA SANCHEZ DAVID LUIZ</t>
  </si>
  <si>
    <t>ESPINOSA SANCHEZ NAIARA</t>
  </si>
  <si>
    <t>GUARNIZO CHALA SAHYMON SMIT</t>
  </si>
  <si>
    <t>MARTINEZ MEDINA MATIAS</t>
  </si>
  <si>
    <t>RICO GONZALEZ JUAN JOSE</t>
  </si>
  <si>
    <t>Lic. FRANCY LORENA CANTILLO DIAZ</t>
  </si>
  <si>
    <t>CICLO VI</t>
  </si>
  <si>
    <t xml:space="preserve"> ANDERSON ZUÑIGA </t>
  </si>
  <si>
    <t>Lic. AIDEE VELAIDES MUÑETON</t>
  </si>
  <si>
    <t>Lic. NINI JOHANA SARMIENTO SANCHEZ</t>
  </si>
  <si>
    <t>LEYDI PATRICIA JIMENEZ NARVAEZ</t>
  </si>
  <si>
    <t>DULFAIN REINA SUAZA</t>
  </si>
  <si>
    <t>Lic. ELICENIA OYOLA VERA</t>
  </si>
  <si>
    <t>JHONATHAN FERNANDO VARGAS VALENCIA</t>
  </si>
  <si>
    <t>JHOFRAN LEANDRO VARGAS VALENCIA</t>
  </si>
  <si>
    <t>JHON ALEJANDRO CAMPOS SERRANO</t>
  </si>
  <si>
    <t>JHONATAN STIBEN QUINTERO ESCALANTE</t>
  </si>
  <si>
    <t>T.I</t>
  </si>
  <si>
    <t>BREINER QUINTERO ESCALANTE</t>
  </si>
  <si>
    <t>SEBASTIAN LIZCANO IMBACHI</t>
  </si>
  <si>
    <t>CAMILO ANDRES PARRA PARRA</t>
  </si>
  <si>
    <t>Lic. LUIS ALFONSO RODRIGUEZ BOHORQUEZ</t>
  </si>
  <si>
    <t>OLGA FERNNDA ESPINOSA CHAVARRO</t>
  </si>
  <si>
    <t>LUIS EDUARDO RAMIREZ SANCHEZ</t>
  </si>
  <si>
    <t>R.C</t>
  </si>
  <si>
    <t>YUNIOR ALEXANDER BALLEN TOVAR</t>
  </si>
  <si>
    <t>LINDA MICHELLE MARTINEZ RODRIGUEZ</t>
  </si>
  <si>
    <t>XIMENA VALENTINA MONJE MUÑOZ</t>
  </si>
  <si>
    <t>VALENTINA TRUJILLO IMBUS</t>
  </si>
  <si>
    <t>Esp: EDILBERTO TRUJILLO TEUTA</t>
  </si>
  <si>
    <t>YANINI LICETH MARIN ROJAS</t>
  </si>
  <si>
    <t>ELKIN ORLANDO URRIAGO CAMACHO</t>
  </si>
  <si>
    <t>DIEGO FERNANDO URRIAGO CAMACHO</t>
  </si>
  <si>
    <t>KEVIN DANIEL GUERRERO VILLADA</t>
  </si>
  <si>
    <t>CICLO</t>
  </si>
  <si>
    <t>APELLIDOS</t>
  </si>
  <si>
    <t>NOMBRES</t>
  </si>
  <si>
    <t>ANDRADE YANTEN</t>
  </si>
  <si>
    <t>DUVIER</t>
  </si>
  <si>
    <t>BERMEO ZAMORA</t>
  </si>
  <si>
    <t>ANGIE FERNANDA</t>
  </si>
  <si>
    <t>CASTRO CUELLAR</t>
  </si>
  <si>
    <t>CINDY JULIETH</t>
  </si>
  <si>
    <t>SAN VICENTE DEL CAGUAN</t>
  </si>
  <si>
    <t>DEVIA CESPEDES</t>
  </si>
  <si>
    <t>EIDER ESTEVAN</t>
  </si>
  <si>
    <t>GUAZA CORTES</t>
  </si>
  <si>
    <t>DARLY VANESSA</t>
  </si>
  <si>
    <t>HERMOSA ANDRADE</t>
  </si>
  <si>
    <t>ERIKA LUZDEY</t>
  </si>
  <si>
    <t>LOSADA MATTA</t>
  </si>
  <si>
    <t>NATALIA</t>
  </si>
  <si>
    <t>MARTINEZ RIVERA</t>
  </si>
  <si>
    <t>YULIETH</t>
  </si>
  <si>
    <t>1,117,813,755</t>
  </si>
  <si>
    <t>MONDRAGON ROSERO</t>
  </si>
  <si>
    <t>LUZ ALEIDA</t>
  </si>
  <si>
    <t>PEÑA POLO</t>
  </si>
  <si>
    <t>MILTON FABIAN</t>
  </si>
  <si>
    <t>RIVERA VALDERRAMA</t>
  </si>
  <si>
    <t>ALIX</t>
  </si>
  <si>
    <t>RUEDA PERDOMO</t>
  </si>
  <si>
    <t>ANGIE FRANCEDY</t>
  </si>
  <si>
    <t>SANTA GONSALEZ</t>
  </si>
  <si>
    <t>JHON JAVIER</t>
  </si>
  <si>
    <t>CAMILO ANDRES</t>
  </si>
  <si>
    <t>SOTTO GAVIRIA</t>
  </si>
  <si>
    <t>BRIYITH NATALIA</t>
  </si>
  <si>
    <t>ZUÑIGA ARREDONDO</t>
  </si>
  <si>
    <t>CRISTIAN</t>
  </si>
  <si>
    <t>ARENAS MAYA</t>
  </si>
  <si>
    <t>YESICA VIVIANA</t>
  </si>
  <si>
    <t>GOMEZ YAGARI</t>
  </si>
  <si>
    <t>ELISA</t>
  </si>
  <si>
    <t>MARIN SILVA</t>
  </si>
  <si>
    <t>OSCAR MAURICIO</t>
  </si>
  <si>
    <t>MOSQUERA VARGAS</t>
  </si>
  <si>
    <t>YOAN FERNEY</t>
  </si>
  <si>
    <t>PAVA LOZANO</t>
  </si>
  <si>
    <t>LILIANA</t>
  </si>
  <si>
    <t>TOPA HERNANDEZ</t>
  </si>
  <si>
    <t>ROCIO</t>
  </si>
  <si>
    <t xml:space="preserve">CARDOZO ROMERO </t>
  </si>
  <si>
    <t>VICTOR ALFONSO</t>
  </si>
  <si>
    <t>CHICO RIVERA</t>
  </si>
  <si>
    <t xml:space="preserve"> JOHN JAIRO</t>
  </si>
  <si>
    <t xml:space="preserve">CRUZ MAJIN </t>
  </si>
  <si>
    <t>KEVIN DANIEL</t>
  </si>
  <si>
    <t xml:space="preserve">LOPEZ TIMANA </t>
  </si>
  <si>
    <t>ANDERSON HESNEIDER</t>
  </si>
  <si>
    <t xml:space="preserve">RODRIGUEZ ESPAÑA </t>
  </si>
  <si>
    <t>LUISA FERNANDA</t>
  </si>
  <si>
    <t xml:space="preserve">TORRES ROMERO </t>
  </si>
  <si>
    <t>DAIRO FELIPE</t>
  </si>
  <si>
    <t xml:space="preserve">TOVAR MEDINA </t>
  </si>
  <si>
    <t>ERIKA YOHANA</t>
  </si>
  <si>
    <t xml:space="preserve">TRUJILLO TOVAR </t>
  </si>
  <si>
    <t xml:space="preserve">NIYIRETH </t>
  </si>
  <si>
    <t xml:space="preserve">VANEGAS MORALES </t>
  </si>
  <si>
    <t>MAYORLY</t>
  </si>
  <si>
    <t xml:space="preserve">OSORIO NIAZA </t>
  </si>
  <si>
    <t>WUENDY KATHERINE</t>
  </si>
  <si>
    <t>PARRA TIMANA</t>
  </si>
  <si>
    <t xml:space="preserve"> DANNY GISETH</t>
  </si>
  <si>
    <t xml:space="preserve">SEPULVEDA ARCOS </t>
  </si>
  <si>
    <t>LINA MARCELA</t>
  </si>
  <si>
    <t xml:space="preserve">ULCUE POSCUE </t>
  </si>
  <si>
    <t>FLORINDA</t>
  </si>
  <si>
    <t xml:space="preserve">VERA PRADA </t>
  </si>
  <si>
    <t>LIDIA SUSANA</t>
  </si>
  <si>
    <t xml:space="preserve">CANTILLO MEJIA </t>
  </si>
  <si>
    <t>CASTRO GUERRERO</t>
  </si>
  <si>
    <t>ALDAIR</t>
  </si>
  <si>
    <t>BURGOS GONZALEZ</t>
  </si>
  <si>
    <t>DAYANA</t>
  </si>
  <si>
    <t>ARCOS HERNANDEZ</t>
  </si>
  <si>
    <t>DEINAR JAIR</t>
  </si>
  <si>
    <t>CUASPU TOLEDO</t>
  </si>
  <si>
    <t>DIANA CAROLINA</t>
  </si>
  <si>
    <t>CUELLAR GAITAN</t>
  </si>
  <si>
    <t>EIDER RAMIRO</t>
  </si>
  <si>
    <t>ENRIQUE</t>
  </si>
  <si>
    <t xml:space="preserve">RAMOS RODRIGUEZ </t>
  </si>
  <si>
    <t>JAVIER</t>
  </si>
  <si>
    <t>PERDOMO TOVAR</t>
  </si>
  <si>
    <t>LUIS ERNESTO</t>
  </si>
  <si>
    <t>ARAUJO ALVAREZ</t>
  </si>
  <si>
    <t>MARIA ALEJANDRA</t>
  </si>
  <si>
    <t>FIERRO GUACA</t>
  </si>
  <si>
    <t>MARIA GENIS</t>
  </si>
  <si>
    <t>TRUJILLO TOVAR</t>
  </si>
  <si>
    <t>VANESSA ALEXANDRA</t>
  </si>
  <si>
    <t>PATIÑO GIRON</t>
  </si>
  <si>
    <t>YEIDY YANCELY</t>
  </si>
  <si>
    <t>ALVAREZ VALENCIA</t>
  </si>
  <si>
    <t>YESSICA PAOLA</t>
  </si>
  <si>
    <t>AGUIRRE TORRES</t>
  </si>
  <si>
    <t>BRAYAN LINJAWER</t>
  </si>
  <si>
    <t>GONZALEZ FLOREZ</t>
  </si>
  <si>
    <t>SAMUEL</t>
  </si>
  <si>
    <t>PERDOMO LLANOS</t>
  </si>
  <si>
    <t>KAREN DAYANA</t>
  </si>
  <si>
    <t>CASTAÑO CUELLAR</t>
  </si>
  <si>
    <t>KAREN MICHEL</t>
  </si>
  <si>
    <t>MUNAR ZUÑIGA</t>
  </si>
  <si>
    <t>KELLY JOHANA</t>
  </si>
  <si>
    <t>CARVAJAL ESPAÑA</t>
  </si>
  <si>
    <t>VICTOR JULIO</t>
  </si>
  <si>
    <t>QUESADA MURCIA</t>
  </si>
  <si>
    <t>ANGIE TATIANA</t>
  </si>
  <si>
    <t>HERMOSA JIMENEZ</t>
  </si>
  <si>
    <t>YENNI MARCELA</t>
  </si>
  <si>
    <t xml:space="preserve">GARCIA SOTELO </t>
  </si>
  <si>
    <t>DELFIN</t>
  </si>
  <si>
    <t>JARAMILLO PLAZA</t>
  </si>
  <si>
    <t>LUIS EDUARDO</t>
  </si>
  <si>
    <t>SANTANA TRUJILLO</t>
  </si>
  <si>
    <t>JOSE ALFREDO</t>
  </si>
  <si>
    <t>RAMIREZ RENGIFO</t>
  </si>
  <si>
    <t>BERMUDEZ LEMUS</t>
  </si>
  <si>
    <t>GEONID</t>
  </si>
  <si>
    <t>PARDO ROJAS</t>
  </si>
  <si>
    <t>BLANCA DELIA</t>
  </si>
  <si>
    <t xml:space="preserve">SANCHEZ MORALES </t>
  </si>
  <si>
    <t>FABIAN STIVEN</t>
  </si>
  <si>
    <t>RIVERA LOPEZ</t>
  </si>
  <si>
    <t>YENNI</t>
  </si>
  <si>
    <t>ARGUELLO GUTIERREZ</t>
  </si>
  <si>
    <t>DIANA FERNANDA</t>
  </si>
  <si>
    <t>GUARNIZO SILVA</t>
  </si>
  <si>
    <t>MAIRA ALEJANDRA</t>
  </si>
  <si>
    <t>TAFUR LIZCANO</t>
  </si>
  <si>
    <t>YINA TATIANA</t>
  </si>
  <si>
    <t xml:space="preserve">REYES MORENO </t>
  </si>
  <si>
    <t>KAREN BRIYID</t>
  </si>
  <si>
    <t xml:space="preserve">GONZALEZ PEÑA </t>
  </si>
  <si>
    <t>NELLY</t>
  </si>
  <si>
    <t>NINI LIZETH GOMEZ ARCOS</t>
  </si>
  <si>
    <t>DANYA ALEXANDRA ESCOBAR ARCOS</t>
  </si>
  <si>
    <t>MENESES ORTEGA EMERSON ALFABER</t>
  </si>
  <si>
    <t>LOZANO ROBLES JOSE ALFREDO</t>
  </si>
  <si>
    <t>MARTINEZ MEDINA KEWIN DANILO</t>
  </si>
  <si>
    <t>Departamento del Caquetá</t>
  </si>
  <si>
    <t>Secretaría de Educación Departamental</t>
  </si>
  <si>
    <t>INSTITUCION EDUCATIVA RURAL ALTO QUEBRADON</t>
  </si>
  <si>
    <t>Municipio de San Vicente del Caguán</t>
  </si>
  <si>
    <t>Aprobada mediante resolución 000581 de 2013</t>
  </si>
  <si>
    <t xml:space="preserve">DANE 218753001234 </t>
  </si>
  <si>
    <t>Creada mediante Decreto Nº 000948  del 06 de noviembre de 2003</t>
  </si>
  <si>
    <t>DANE 218753001234  - NIT 900249682-8</t>
  </si>
  <si>
    <t>ONCE</t>
  </si>
  <si>
    <t>DIPLOMAS 2019</t>
  </si>
  <si>
    <t>GRADO</t>
  </si>
  <si>
    <t>VALOR</t>
  </si>
  <si>
    <t>CANTIDAD</t>
  </si>
  <si>
    <t>TOTAL</t>
  </si>
  <si>
    <t>CICLO IV</t>
  </si>
  <si>
    <t>SAN VICENTE DEL CAGUÁN</t>
  </si>
  <si>
    <t>RIVERA HUILA</t>
  </si>
  <si>
    <t>CORINTO CAUCA</t>
  </si>
  <si>
    <t>LA MACARENA META</t>
  </si>
  <si>
    <t>PUERTO RICO - CAQUETA</t>
  </si>
  <si>
    <t>LA MACARENA - META</t>
  </si>
  <si>
    <t>FLORENCIA - CAQUETA</t>
  </si>
  <si>
    <t>SAN VICENTE DEL CAGUÁN  - CAQUETA</t>
  </si>
  <si>
    <t>SAN VICENTE DEL CAGUÁN - CAQUETA</t>
  </si>
  <si>
    <t>PUERTO RICO CAQUETÁ</t>
  </si>
  <si>
    <t>PLANADAS TOLIMA</t>
  </si>
  <si>
    <t>ORTEGA TOLIMA</t>
  </si>
  <si>
    <t>RIOBLANCO  TOLIMA</t>
  </si>
  <si>
    <t>EL DOCELLO CAQUETÁ</t>
  </si>
  <si>
    <t>SAN VICENTE DEL CAGUÁN - CAQUETÁ</t>
  </si>
  <si>
    <t>PUERTO RICO - CAQUETÁ</t>
  </si>
  <si>
    <t>SAN VICENTE DEL CAGUAN - CAQUETÁ</t>
  </si>
  <si>
    <t>FLORENCIA - CAQUETÁ</t>
  </si>
  <si>
    <t>EL PAUJIL - CAQUETÁ</t>
  </si>
  <si>
    <t>EL DONCELLO - CAQUETÁ</t>
  </si>
  <si>
    <t>APELLIDOS Y NOMBRES</t>
  </si>
  <si>
    <t>NODOC</t>
  </si>
  <si>
    <t>SEDE</t>
  </si>
  <si>
    <t>No.</t>
  </si>
  <si>
    <t>Convenio IE San Juan del Lozada  -Sede Argelia Media</t>
  </si>
  <si>
    <t>Convenio IE La Samaria Sede Minas Blancas</t>
  </si>
  <si>
    <t>Sede Principal</t>
  </si>
  <si>
    <t>ARENAS MAYA YESICA VIVIANA</t>
  </si>
  <si>
    <t>YESICA VIVIANA ARENAS MAYA</t>
  </si>
  <si>
    <t>GOMEZ YAGARI ELISA</t>
  </si>
  <si>
    <t>ELISA GOMEZ YAGARI</t>
  </si>
  <si>
    <t>MARIN SILVA OSCAR MAURICIO</t>
  </si>
  <si>
    <t>OSCAR MAURICIO MARIN SILVA</t>
  </si>
  <si>
    <t>MOSQUERA VARGAS YOAN FERNEY</t>
  </si>
  <si>
    <t>YOAN FERNEY MOSQUERA VARGAS</t>
  </si>
  <si>
    <t>PAVA LOZANO LILIANA</t>
  </si>
  <si>
    <t>LILIANA PAVA LOZANO</t>
  </si>
  <si>
    <t>TOPA HERNANDEZ ROCIO</t>
  </si>
  <si>
    <t>ROCIO TOPA HERNANDEZ</t>
  </si>
  <si>
    <t>CANTILLO MEJIA  CRISTIAN</t>
  </si>
  <si>
    <t xml:space="preserve">CRISTIAN CANTILLO MEJIA </t>
  </si>
  <si>
    <t>CARDOZO ROMERO  VICTOR ALFONSO</t>
  </si>
  <si>
    <t xml:space="preserve">VICTOR ALFONSO CARDOZO ROMERO </t>
  </si>
  <si>
    <t>CASTRO GUERRERO ALDAIR</t>
  </si>
  <si>
    <t>ALDAIR CASTRO GUERRERO</t>
  </si>
  <si>
    <t>CHICO RIVERA  JOHN JAIRO</t>
  </si>
  <si>
    <t xml:space="preserve"> JOHN JAIRO CHICO RIVERA</t>
  </si>
  <si>
    <t>CRUZ MAJIN  KEVIN DANIEL</t>
  </si>
  <si>
    <t xml:space="preserve">KEVIN DANIEL CRUZ MAJIN </t>
  </si>
  <si>
    <t>LOPEZ TIMANA  ANDERSON HESNEIDER</t>
  </si>
  <si>
    <t xml:space="preserve">ANDERSON HESNEIDER LOPEZ TIMANA </t>
  </si>
  <si>
    <t>RODRIGUEZ ESPAÑA  LUISA FERNANDA</t>
  </si>
  <si>
    <t xml:space="preserve">LUISA FERNANDA RODRIGUEZ ESPAÑA </t>
  </si>
  <si>
    <t>TORRES ROMERO  DAIRO FELIPE</t>
  </si>
  <si>
    <t xml:space="preserve">DAIRO FELIPE TORRES ROMERO </t>
  </si>
  <si>
    <t>TOVAR MEDINA  ERIKA YOHANA</t>
  </si>
  <si>
    <t xml:space="preserve">ERIKA YOHANA TOVAR MEDINA </t>
  </si>
  <si>
    <t xml:space="preserve">TRUJILLO TOVAR  NIYIRETH </t>
  </si>
  <si>
    <t xml:space="preserve">NIYIRETH  TRUJILLO TOVAR </t>
  </si>
  <si>
    <t>VANEGAS MORALES  MAYORLY</t>
  </si>
  <si>
    <t xml:space="preserve">MAYORLY VANEGAS MORALES </t>
  </si>
  <si>
    <t>OSORIO NIAZA  WUENDY KATHERINE</t>
  </si>
  <si>
    <t xml:space="preserve">WUENDY KATHERINE OSORIO NIAZA </t>
  </si>
  <si>
    <t>PARRA TIMANA  DANNY GISETH</t>
  </si>
  <si>
    <t xml:space="preserve"> DANNY GISETH PARRA TIMANA</t>
  </si>
  <si>
    <t>SEPULVEDA ARCOS  LINA MARCELA</t>
  </si>
  <si>
    <t xml:space="preserve">LINA MARCELA SEPULVEDA ARCOS </t>
  </si>
  <si>
    <t>ULCUE POSCUE  FLORINDA</t>
  </si>
  <si>
    <t xml:space="preserve">FLORINDA ULCUE POSCUE </t>
  </si>
  <si>
    <t>VERA PRADA  LIDIA SUSANA</t>
  </si>
  <si>
    <t xml:space="preserve">LIDIA SUSANA VERA PRADA </t>
  </si>
  <si>
    <t>ARGUELLO GUTIERREZ DIANA FERNANDA</t>
  </si>
  <si>
    <t>DIANA FERNANDA ARGUELLO GUTIERREZ</t>
  </si>
  <si>
    <t>BERMUDEZ LEMUS GEONID</t>
  </si>
  <si>
    <t>GEONID BERMUDEZ LEMUS</t>
  </si>
  <si>
    <t>GARCIA SOTELO  DELFIN</t>
  </si>
  <si>
    <t xml:space="preserve">DELFIN GARCIA SOTELO </t>
  </si>
  <si>
    <t>GONZALEZ PEÑA  NELLY</t>
  </si>
  <si>
    <t xml:space="preserve">NELLY GONZALEZ PEÑA </t>
  </si>
  <si>
    <t>GUARNIZO SILVA MAIRA ALEJANDRA</t>
  </si>
  <si>
    <t>MAIRA ALEJANDRA GUARNIZO SILVA</t>
  </si>
  <si>
    <t>HERMOSA JIMENEZ YENNI MARCELA</t>
  </si>
  <si>
    <t>YENNI MARCELA HERMOSA JIMENEZ</t>
  </si>
  <si>
    <t>JARAMILLO PLAZA LUIS EDUARDO</t>
  </si>
  <si>
    <t>LUIS EDUARDO JARAMILLO PLAZA</t>
  </si>
  <si>
    <t>PARDO ROJAS BLANCA DELIA</t>
  </si>
  <si>
    <t>BLANCA DELIA PARDO ROJAS</t>
  </si>
  <si>
    <t>RAMIREZ RENGIFO VICTOR ALFONSO</t>
  </si>
  <si>
    <t>VICTOR ALFONSO RAMIREZ RENGIFO</t>
  </si>
  <si>
    <t>REYES MORENO  KAREN BRIYID</t>
  </si>
  <si>
    <t xml:space="preserve">KAREN BRIYID REYES MORENO </t>
  </si>
  <si>
    <t>RIVERA LOPEZ YENNI</t>
  </si>
  <si>
    <t>YENNI RIVERA LOPEZ</t>
  </si>
  <si>
    <t>SANCHEZ MORALES  FABIAN STIVEN</t>
  </si>
  <si>
    <t xml:space="preserve">FABIAN STIVEN SANCHEZ MORALES </t>
  </si>
  <si>
    <t>SANTANA TRUJILLO JOSE ALFREDO</t>
  </si>
  <si>
    <t>JOSE ALFREDO SANTANA TRUJILLO</t>
  </si>
  <si>
    <t>TAFUR LIZCANO YINA TATIANA</t>
  </si>
  <si>
    <t>YINA TATIANA TAFUR LIZCANO</t>
  </si>
  <si>
    <t>DUVIER ANDRADE YANTEN</t>
  </si>
  <si>
    <t>ANGIE FERNANDA BERMEO ZAMORA</t>
  </si>
  <si>
    <t>CINDY JULIETH CASTRO CUELLAR</t>
  </si>
  <si>
    <t>EIDER ESTEVAN DEVIA CESPEDES</t>
  </si>
  <si>
    <t>DARLY VANESSA GUAZA CORTES</t>
  </si>
  <si>
    <t>ERIKA LUZDEY HERMOSA ANDRADE</t>
  </si>
  <si>
    <t>NATALIA LOSADA MATTA</t>
  </si>
  <si>
    <t>YULIETH MARTINEZ RIVERA</t>
  </si>
  <si>
    <t>LUZ ALEIDA MONDRAGON ROSERO</t>
  </si>
  <si>
    <t>MILTON FABIAN PEÑA POLO</t>
  </si>
  <si>
    <t>ALIX RIVERA VALDERRAMA</t>
  </si>
  <si>
    <t>ANGIE FRANCEDY RUEDA PERDOMO</t>
  </si>
  <si>
    <t>JHON JAVIER SANTA GONSALEZ</t>
  </si>
  <si>
    <t>CAMILO ANDRES SANTA GONSALEZ</t>
  </si>
  <si>
    <t>BRIYITH NATALIA SOTTO GAVIRIA</t>
  </si>
  <si>
    <t>CRISTIAN ZUÑIGA ARREDONDO</t>
  </si>
  <si>
    <t>YESSICA PAOLA ALVAREZ VALENCIA</t>
  </si>
  <si>
    <t>MARIA ALEJANDRA ARAUJO ALVAREZ</t>
  </si>
  <si>
    <t>DEINAR JAIR ARCOS HERNANDEZ</t>
  </si>
  <si>
    <t>DAYANA BURGOS GONZALEZ</t>
  </si>
  <si>
    <t>ENRIQUE BURGOS GONZALEZ</t>
  </si>
  <si>
    <t>DIANA CAROLINA CUASPU TOLEDO</t>
  </si>
  <si>
    <t>EIDER RAMIRO CUELLAR GAITAN</t>
  </si>
  <si>
    <t>MARIA GENIS FIERRO GUACA</t>
  </si>
  <si>
    <t>YEIDY YANCELY PATIÑO GIRON</t>
  </si>
  <si>
    <t>LUIS ERNESTO PERDOMO TOVAR</t>
  </si>
  <si>
    <t xml:space="preserve">JAVIER RAMOS RODRIGUEZ </t>
  </si>
  <si>
    <t>VANESSA ALEXANDRA TRUJILLO TOVAR</t>
  </si>
  <si>
    <t>BRAYAN LINJAWER AGUIRRE TORRES</t>
  </si>
  <si>
    <t>SAMUEL GONZALEZ FLOREZ</t>
  </si>
  <si>
    <t>KAREN DAYANA PERDOMO LLANOS</t>
  </si>
  <si>
    <t>KAREN MICHEL CASTAÑO CUELLAR</t>
  </si>
  <si>
    <t>KELLY JOHANA MUNAR ZUÑIGA</t>
  </si>
  <si>
    <t>VICTOR JULIO CARVAJAL ESPAÑA</t>
  </si>
  <si>
    <t>ANGIE TATIANA QUESADA MURCIA</t>
  </si>
  <si>
    <t>1.123.864.004</t>
  </si>
  <si>
    <t xml:space="preserve"> TITULAR</t>
  </si>
  <si>
    <t>TIPODOC</t>
  </si>
  <si>
    <t>LUGAR_EXPED</t>
  </si>
  <si>
    <t>CARTAGENA DEL CHAIRÁ - CAQUETÁ</t>
  </si>
  <si>
    <t>Convenio IE San Juan del Lozada  -Sede Medio Argelia</t>
  </si>
  <si>
    <t>Sede Alto Quebradón</t>
  </si>
  <si>
    <t>ANDRES FELIPE ALZATE MURCIA</t>
  </si>
  <si>
    <t>JUAN ANDRES ALZATE MURCIA</t>
  </si>
  <si>
    <t>SANTIAGO  CAMACHO REINA</t>
  </si>
  <si>
    <t>JANIER  LOZANO QUEZADAJHON</t>
  </si>
  <si>
    <t>WLDER JHOAN LOZANO TABORDA</t>
  </si>
  <si>
    <t>CESAR DAVID MARTINEZ MEDINA</t>
  </si>
  <si>
    <t>VALENTINA  RAMOS RODRIGUEZ</t>
  </si>
  <si>
    <t>MARIA JOSE RICO GONZALEZ</t>
  </si>
  <si>
    <t>ERICK STIVEN SILVA MURCIA</t>
  </si>
  <si>
    <t>DIEGO MAURICIO TAFUR ALVAREZ</t>
  </si>
  <si>
    <t>HERNAN HUMBERTO TAFUR TIMANA</t>
  </si>
  <si>
    <t>MARLONSTIVEN  CASTRO ALVAREZ</t>
  </si>
  <si>
    <t>DAVID LUIZ ESPINOSA SANCHEZ</t>
  </si>
  <si>
    <t>SAHYMON SMIT GUARNIZO CHALA</t>
  </si>
  <si>
    <t>JUAN JOSE RICO GONZALEZ</t>
  </si>
  <si>
    <t>NICOLLE RIVAS REYES</t>
  </si>
  <si>
    <t>VALERIE SANCHEZ REYES</t>
  </si>
  <si>
    <t>SALOME CLEVES DUQUE</t>
  </si>
  <si>
    <t>NAIARA ESPINOSA SANCHEZ</t>
  </si>
  <si>
    <t>MATIAS MARTINEZ MEDINA</t>
  </si>
  <si>
    <t>1.117.810.088</t>
  </si>
  <si>
    <t>1.117.836.834</t>
  </si>
  <si>
    <t>1.117.811.589</t>
  </si>
  <si>
    <t>1.117.804.091</t>
  </si>
  <si>
    <t>1.117.817.374</t>
  </si>
  <si>
    <t>1.117.509.156</t>
  </si>
  <si>
    <t>1.117.816.576</t>
  </si>
  <si>
    <t>1.117.814.999</t>
  </si>
  <si>
    <t>1.117.813.588</t>
  </si>
  <si>
    <t>1.117.515.065</t>
  </si>
  <si>
    <t>1.117.815.003</t>
  </si>
  <si>
    <t>1.117.936.712</t>
  </si>
  <si>
    <t>1.117.936.711</t>
  </si>
  <si>
    <t>1.117.826.787</t>
  </si>
  <si>
    <t>1.117.815.765</t>
  </si>
  <si>
    <t>1.173.213.014</t>
  </si>
  <si>
    <t>1.117.815.046</t>
  </si>
  <si>
    <t>1.117.817.054</t>
  </si>
  <si>
    <t>1.117.936.614</t>
  </si>
  <si>
    <t>1.117.816.073</t>
  </si>
  <si>
    <t>1.117.826.941</t>
  </si>
  <si>
    <t>1.117.812.506</t>
  </si>
  <si>
    <t>1.117.812.509</t>
  </si>
  <si>
    <t>1.117.816.087</t>
  </si>
  <si>
    <t>1.117.816.551</t>
  </si>
  <si>
    <t>1.117.818.613</t>
  </si>
  <si>
    <t>1.117.816.849</t>
  </si>
  <si>
    <t>1.118.370.365</t>
  </si>
  <si>
    <t>1.118.369.633</t>
  </si>
  <si>
    <t>1.117.932.388</t>
  </si>
  <si>
    <t>1.117.951.556</t>
  </si>
  <si>
    <t>1.164.463.056</t>
  </si>
  <si>
    <t>1.117.814.159</t>
  </si>
  <si>
    <t>1.117.816.272</t>
  </si>
  <si>
    <t>1.117.827.424</t>
  </si>
  <si>
    <t>1.215.964.649</t>
  </si>
  <si>
    <t>1.118.375.668</t>
  </si>
  <si>
    <t>1.029.566.132</t>
  </si>
  <si>
    <t>1.117.827.378</t>
  </si>
  <si>
    <t>1.117.827.314</t>
  </si>
  <si>
    <t>1.077.240.102</t>
  </si>
  <si>
    <t>LUGAR_EXP</t>
  </si>
  <si>
    <t>JOHN DAVIER SANCHEZ ULCUE</t>
  </si>
  <si>
    <t>OSCAR JULIAN SANTAMARIA SANCHEZ</t>
  </si>
  <si>
    <t>ANA KARINA PERDOMO ARANGURY</t>
  </si>
  <si>
    <t>EMERSON ALFABER MENESES ORTEGA</t>
  </si>
  <si>
    <t>JOSE ALFREDO LOZANO ROBLES</t>
  </si>
  <si>
    <t>KEWIN DANILO MARTINEZ MEDINA</t>
  </si>
  <si>
    <t>SEBASTIAN CASTAÑEDA MEDINA</t>
  </si>
  <si>
    <t>IBAGUÉ - TOLIMA</t>
  </si>
  <si>
    <t>YAMILETH  CERON MOTTA</t>
  </si>
  <si>
    <t>CHELSY VALENTINA CHABARRO GOMEZ</t>
  </si>
  <si>
    <t>JONATHAN FELIPE DUQUE CASTAÑEDA</t>
  </si>
  <si>
    <t>PAOLA ELVIRA GOMEZ QUIROGA</t>
  </si>
  <si>
    <t>ANDERSON STIVEN MUNERA RIVERA</t>
  </si>
  <si>
    <t>KASEY ZHAYET ORTIZ ROSAS</t>
  </si>
  <si>
    <t>FABIAN STIVEN OSORIO NIAZA</t>
  </si>
  <si>
    <t>KAREN XIOMARA ZULUAGA CHALA</t>
  </si>
  <si>
    <t>SOLITA - CAQUETÁ</t>
  </si>
  <si>
    <t>GRANADA - META</t>
  </si>
  <si>
    <t>1.117.484.209</t>
  </si>
  <si>
    <t>1.117.807.776</t>
  </si>
  <si>
    <t>1.006.458.863</t>
  </si>
  <si>
    <t>1.006.519.461</t>
  </si>
  <si>
    <t>1.006.517.494</t>
  </si>
  <si>
    <t>1.117.263.532</t>
  </si>
  <si>
    <t>1.193.080.811</t>
  </si>
  <si>
    <t>1.133.149.006</t>
  </si>
  <si>
    <t xml:space="preserve">ANDERSON ZUÑIGA </t>
  </si>
  <si>
    <t>LUIS IGNACIO YATE MEDINA</t>
  </si>
  <si>
    <t>Sede el Darien</t>
  </si>
  <si>
    <t>Sede Medio Argelia</t>
  </si>
  <si>
    <t>Sede San Venancio</t>
  </si>
  <si>
    <t>Sede la Reforma No. 1</t>
  </si>
  <si>
    <t>Sede Alta Argelia</t>
  </si>
  <si>
    <t>Sede Buenos Aires</t>
  </si>
  <si>
    <t>Sede el Rosal</t>
  </si>
  <si>
    <t>Sede la Danta</t>
  </si>
  <si>
    <t>1.117.840.209</t>
  </si>
  <si>
    <t xml:space="preserve"> </t>
  </si>
  <si>
    <t>ZAMORA MURCIA</t>
  </si>
  <si>
    <t xml:space="preserve">MARYERLY </t>
  </si>
  <si>
    <t>1,117,816164</t>
  </si>
  <si>
    <t>SAN VICENTE DEL CAGUAN - VIGENCIA 2018</t>
  </si>
  <si>
    <t>MINAS  BLANCAS - Gairasol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</si>
</sst>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sz val="7"/>
      <color rgb="FF000000"/>
      <name val="Tahom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0" fillId="0" borderId="0" applyFont="0" applyFill="0" applyBorder="0" applyAlignment="0" applyProtection="0"/>
  </cellStyleXfs>
  <cellXfs count="125">
    <xf numFmtId="0" fontId="0" fillId="0" borderId="0" xfId="0"/>
    <xf numFmtId="0" fontId="0" fillId="0" borderId="1" xfId="0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0" fillId="3" borderId="0" xfId="0" applyFill="1" applyBorder="1"/>
    <xf numFmtId="0" fontId="0" fillId="0" borderId="0" xfId="0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/>
    <xf numFmtId="0" fontId="5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5" fillId="0" borderId="0" xfId="0" applyFont="1" applyFill="1" applyBorder="1"/>
    <xf numFmtId="0" fontId="0" fillId="7" borderId="0" xfId="0" applyFill="1"/>
    <xf numFmtId="0" fontId="0" fillId="4" borderId="1" xfId="0" applyFill="1" applyBorder="1"/>
    <xf numFmtId="41" fontId="0" fillId="0" borderId="1" xfId="1" applyFont="1" applyBorder="1" applyAlignment="1">
      <alignment horizontal="center"/>
    </xf>
    <xf numFmtId="41" fontId="0" fillId="0" borderId="0" xfId="0" applyNumberFormat="1"/>
    <xf numFmtId="41" fontId="3" fillId="9" borderId="1" xfId="0" applyNumberFormat="1" applyFont="1" applyFill="1" applyBorder="1"/>
    <xf numFmtId="0" fontId="0" fillId="3" borderId="5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/>
    </xf>
    <xf numFmtId="0" fontId="3" fillId="11" borderId="1" xfId="0" applyFont="1" applyFill="1" applyBorder="1" applyAlignment="1">
      <alignment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0" fillId="10" borderId="0" xfId="0" applyFill="1" applyAlignment="1">
      <alignment horizontal="center"/>
    </xf>
    <xf numFmtId="0" fontId="0" fillId="12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 vertical="center" wrapText="1"/>
    </xf>
    <xf numFmtId="0" fontId="0" fillId="13" borderId="1" xfId="0" applyFill="1" applyBorder="1" applyAlignment="1">
      <alignment horizontal="center"/>
    </xf>
    <xf numFmtId="0" fontId="0" fillId="12" borderId="1" xfId="0" applyFill="1" applyBorder="1" applyAlignment="1">
      <alignment horizontal="left" vertical="center" wrapText="1"/>
    </xf>
    <xf numFmtId="0" fontId="0" fillId="10" borderId="1" xfId="0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1" fillId="14" borderId="11" xfId="0" applyFont="1" applyFill="1" applyBorder="1" applyAlignment="1">
      <alignment wrapText="1"/>
    </xf>
    <xf numFmtId="0" fontId="11" fillId="14" borderId="12" xfId="0" applyFont="1" applyFill="1" applyBorder="1" applyAlignment="1">
      <alignment wrapText="1"/>
    </xf>
    <xf numFmtId="0" fontId="11" fillId="14" borderId="0" xfId="0" applyFont="1" applyFill="1"/>
    <xf numFmtId="0" fontId="11" fillId="15" borderId="11" xfId="0" applyFont="1" applyFill="1" applyBorder="1" applyAlignment="1">
      <alignment wrapText="1"/>
    </xf>
    <xf numFmtId="0" fontId="11" fillId="15" borderId="12" xfId="0" applyFont="1" applyFill="1" applyBorder="1" applyAlignment="1">
      <alignment wrapText="1"/>
    </xf>
    <xf numFmtId="0" fontId="11" fillId="15" borderId="12" xfId="0" applyFont="1" applyFill="1" applyBorder="1"/>
    <xf numFmtId="3" fontId="0" fillId="12" borderId="1" xfId="0" applyNumberFormat="1" applyFill="1" applyBorder="1" applyAlignment="1">
      <alignment horizontal="center" vertical="center" wrapText="1"/>
    </xf>
    <xf numFmtId="3" fontId="0" fillId="10" borderId="1" xfId="0" applyNumberFormat="1" applyFill="1" applyBorder="1" applyAlignment="1">
      <alignment horizontal="center" vertical="center" wrapText="1"/>
    </xf>
    <xf numFmtId="3" fontId="0" fillId="13" borderId="1" xfId="0" applyNumberFormat="1" applyFill="1" applyBorder="1" applyAlignment="1">
      <alignment horizontal="center" vertical="center" wrapText="1"/>
    </xf>
    <xf numFmtId="0" fontId="0" fillId="11" borderId="0" xfId="0" applyFill="1" applyAlignment="1">
      <alignment horizontal="center"/>
    </xf>
    <xf numFmtId="0" fontId="3" fillId="11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3" borderId="0" xfId="0" applyFill="1"/>
    <xf numFmtId="0" fontId="0" fillId="3" borderId="5" xfId="0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3" fontId="0" fillId="12" borderId="1" xfId="0" quotePrefix="1" applyNumberFormat="1" applyFill="1" applyBorder="1" applyAlignment="1">
      <alignment horizontal="center" vertical="center" wrapText="1"/>
    </xf>
    <xf numFmtId="0" fontId="11" fillId="15" borderId="1" xfId="0" applyFont="1" applyFill="1" applyBorder="1" applyAlignment="1">
      <alignment wrapText="1"/>
    </xf>
    <xf numFmtId="0" fontId="0" fillId="12" borderId="12" xfId="0" applyFill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3" fillId="4" borderId="0" xfId="0" applyFont="1" applyFill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3" fillId="4" borderId="0" xfId="0" applyFont="1" applyFill="1" applyBorder="1" applyAlignment="1">
      <alignment horizontal="center"/>
    </xf>
    <xf numFmtId="0" fontId="3" fillId="4" borderId="0" xfId="0" applyFont="1" applyFill="1"/>
    <xf numFmtId="0" fontId="3" fillId="4" borderId="1" xfId="0" applyFont="1" applyFill="1" applyBorder="1"/>
    <xf numFmtId="0" fontId="5" fillId="0" borderId="2" xfId="0" applyFont="1" applyBorder="1"/>
    <xf numFmtId="0" fontId="0" fillId="3" borderId="0" xfId="0" applyFill="1" applyAlignment="1">
      <alignment vertical="center" wrapText="1"/>
    </xf>
    <xf numFmtId="3" fontId="0" fillId="13" borderId="0" xfId="0" applyNumberFormat="1" applyFill="1" applyAlignment="1">
      <alignment horizontal="center" vertical="center" wrapText="1"/>
    </xf>
    <xf numFmtId="0" fontId="0" fillId="12" borderId="11" xfId="0" applyFill="1" applyBorder="1" applyAlignment="1">
      <alignment horizontal="left" vertical="center" wrapText="1"/>
    </xf>
    <xf numFmtId="0" fontId="11" fillId="14" borderId="1" xfId="0" applyFont="1" applyFill="1" applyBorder="1" applyAlignment="1">
      <alignment wrapText="1"/>
    </xf>
    <xf numFmtId="0" fontId="11" fillId="15" borderId="0" xfId="0" applyFont="1" applyFill="1" applyAlignment="1">
      <alignment wrapText="1"/>
    </xf>
    <xf numFmtId="0" fontId="11" fillId="14" borderId="1" xfId="0" applyFont="1" applyFill="1" applyBorder="1"/>
    <xf numFmtId="0" fontId="0" fillId="16" borderId="1" xfId="0" applyFill="1" applyBorder="1" applyAlignment="1">
      <alignment vertical="center" wrapText="1"/>
    </xf>
    <xf numFmtId="0" fontId="0" fillId="11" borderId="1" xfId="0" applyFill="1" applyBorder="1" applyAlignment="1">
      <alignment vertical="center" wrapText="1"/>
    </xf>
    <xf numFmtId="0" fontId="0" fillId="17" borderId="1" xfId="0" applyFill="1" applyBorder="1" applyAlignment="1">
      <alignment vertical="center" wrapText="1"/>
    </xf>
    <xf numFmtId="0" fontId="0" fillId="10" borderId="1" xfId="0" quotePrefix="1" applyFill="1" applyBorder="1" applyAlignment="1">
      <alignment horizontal="center"/>
    </xf>
    <xf numFmtId="0" fontId="0" fillId="18" borderId="0" xfId="0" applyFill="1"/>
    <xf numFmtId="0" fontId="0" fillId="18" borderId="0" xfId="0" applyFill="1" applyBorder="1" applyAlignment="1">
      <alignment horizontal="center" vertical="center" wrapText="1"/>
    </xf>
    <xf numFmtId="0" fontId="0" fillId="18" borderId="0" xfId="0" applyFill="1" applyBorder="1"/>
    <xf numFmtId="0" fontId="0" fillId="18" borderId="0" xfId="0" applyFill="1" applyBorder="1" applyAlignment="1">
      <alignment vertical="center" wrapText="1"/>
    </xf>
    <xf numFmtId="0" fontId="11" fillId="18" borderId="0" xfId="0" applyFont="1" applyFill="1" applyBorder="1" applyAlignment="1">
      <alignment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41" fontId="0" fillId="0" borderId="5" xfId="1" applyFont="1" applyBorder="1" applyAlignment="1">
      <alignment horizontal="center" vertical="center"/>
    </xf>
    <xf numFmtId="41" fontId="0" fillId="0" borderId="7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9" fillId="0" borderId="0" xfId="0" applyFont="1" applyAlignment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istemamatriculas.gov.co/simat/app?service=direct/1/ConsultaAlumnosNovedades/$DirectLink$0&amp;sp=l40001664" TargetMode="External"/><Relationship Id="rId13" Type="http://schemas.openxmlformats.org/officeDocument/2006/relationships/hyperlink" Target="https://www.sistemamatriculas.gov.co/simat/app?service=direct/1/ConsultaAlumnosNovedades/$DirectLink&amp;sp=l34865469" TargetMode="External"/><Relationship Id="rId18" Type="http://schemas.openxmlformats.org/officeDocument/2006/relationships/hyperlink" Target="https://www.sistemamatriculas.gov.co/simat/app?service=direct/1/ConsultaAlumnosNovedades/$DirectLink$0&amp;sp=l34863483" TargetMode="External"/><Relationship Id="rId3" Type="http://schemas.openxmlformats.org/officeDocument/2006/relationships/hyperlink" Target="https://www.sistemamatriculas.gov.co/simat/app?service=direct/1/ConsultaAlumnosNovedades/$DirectLink$0&amp;sp=l44743523" TargetMode="External"/><Relationship Id="rId21" Type="http://schemas.openxmlformats.org/officeDocument/2006/relationships/hyperlink" Target="https://www.sistemamatriculas.gov.co/simat/app?service=direct/1/ConsultaAlumnosNovedades/$DirectLink&amp;sp=l26613245" TargetMode="External"/><Relationship Id="rId7" Type="http://schemas.openxmlformats.org/officeDocument/2006/relationships/hyperlink" Target="https://www.sistemamatriculas.gov.co/simat/app?service=direct/1/ConsultaAlumnosNovedades/$DirectLink&amp;sp=l40001664" TargetMode="External"/><Relationship Id="rId12" Type="http://schemas.openxmlformats.org/officeDocument/2006/relationships/hyperlink" Target="https://www.sistemamatriculas.gov.co/simat/app?service=direct/1/ConsultaAlumnosNovedades/$DirectLink$0&amp;sp=l50431784" TargetMode="External"/><Relationship Id="rId17" Type="http://schemas.openxmlformats.org/officeDocument/2006/relationships/hyperlink" Target="https://www.sistemamatriculas.gov.co/simat/app?service=direct/1/ConsultaAlumnosNovedades/$DirectLink&amp;sp=l34863483" TargetMode="External"/><Relationship Id="rId2" Type="http://schemas.openxmlformats.org/officeDocument/2006/relationships/image" Target="../media/image1.gif"/><Relationship Id="rId16" Type="http://schemas.openxmlformats.org/officeDocument/2006/relationships/hyperlink" Target="https://www.sistemamatriculas.gov.co/simat/app?service=direct/1/ConsultaAlumnosNovedades/$DirectLink$0&amp;sp=l40001917" TargetMode="External"/><Relationship Id="rId20" Type="http://schemas.openxmlformats.org/officeDocument/2006/relationships/hyperlink" Target="https://www.sistemamatriculas.gov.co/simat/app?service=direct/1/ConsultaAlumnosNovedades/$DirectLink$0&amp;sp=l46972055" TargetMode="External"/><Relationship Id="rId1" Type="http://schemas.openxmlformats.org/officeDocument/2006/relationships/hyperlink" Target="https://www.sistemamatriculas.gov.co/simat/app?service=direct/1/ConsultaAlumnosNovedades/$DirectLink&amp;sp=l44743523" TargetMode="External"/><Relationship Id="rId6" Type="http://schemas.openxmlformats.org/officeDocument/2006/relationships/hyperlink" Target="https://www.sistemamatriculas.gov.co/simat/app?service=direct/1/ConsultaAlumnosNovedades/$DirectLink$0&amp;sp=l31532243" TargetMode="External"/><Relationship Id="rId11" Type="http://schemas.openxmlformats.org/officeDocument/2006/relationships/hyperlink" Target="https://www.sistemamatriculas.gov.co/simat/app?service=direct/1/ConsultaAlumnosNovedades/$DirectLink&amp;sp=l50431784" TargetMode="External"/><Relationship Id="rId5" Type="http://schemas.openxmlformats.org/officeDocument/2006/relationships/hyperlink" Target="https://www.sistemamatriculas.gov.co/simat/app?service=direct/1/ConsultaAlumnosNovedades/$DirectLink&amp;sp=l31532243" TargetMode="External"/><Relationship Id="rId15" Type="http://schemas.openxmlformats.org/officeDocument/2006/relationships/hyperlink" Target="https://www.sistemamatriculas.gov.co/simat/app?service=direct/1/ConsultaAlumnosNovedades/$DirectLink&amp;sp=l40001917" TargetMode="External"/><Relationship Id="rId10" Type="http://schemas.openxmlformats.org/officeDocument/2006/relationships/hyperlink" Target="https://www.sistemamatriculas.gov.co/simat/app?service=direct/1/ConsultaAlumnosNovedades/$DirectLink$0&amp;sp=l61261135" TargetMode="External"/><Relationship Id="rId19" Type="http://schemas.openxmlformats.org/officeDocument/2006/relationships/hyperlink" Target="https://www.sistemamatriculas.gov.co/simat/app?service=direct/1/ConsultaAlumnosNovedades/$DirectLink&amp;sp=l46972055" TargetMode="External"/><Relationship Id="rId4" Type="http://schemas.openxmlformats.org/officeDocument/2006/relationships/image" Target="../media/image2.gif"/><Relationship Id="rId9" Type="http://schemas.openxmlformats.org/officeDocument/2006/relationships/hyperlink" Target="https://www.sistemamatriculas.gov.co/simat/app?service=direct/1/ConsultaAlumnosNovedades/$DirectLink&amp;sp=l61261135" TargetMode="External"/><Relationship Id="rId14" Type="http://schemas.openxmlformats.org/officeDocument/2006/relationships/hyperlink" Target="https://www.sistemamatriculas.gov.co/simat/app?service=direct/1/ConsultaAlumnosNovedades/$DirectLink$0&amp;sp=l34865469" TargetMode="External"/><Relationship Id="rId22" Type="http://schemas.openxmlformats.org/officeDocument/2006/relationships/hyperlink" Target="https://www.sistemamatriculas.gov.co/simat/app?service=direct/1/ConsultaAlumnosNovedades/$DirectLink$0&amp;sp=l2661324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5</xdr:row>
      <xdr:rowOff>0</xdr:rowOff>
    </xdr:from>
    <xdr:to>
      <xdr:col>8</xdr:col>
      <xdr:colOff>152400</xdr:colOff>
      <xdr:row>5</xdr:row>
      <xdr:rowOff>133350</xdr:rowOff>
    </xdr:to>
    <xdr:pic>
      <xdr:nvPicPr>
        <xdr:cNvPr id="2" name="Imagen 1" descr="Ver Alumno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15811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5</xdr:row>
      <xdr:rowOff>0</xdr:rowOff>
    </xdr:from>
    <xdr:to>
      <xdr:col>8</xdr:col>
      <xdr:colOff>142875</xdr:colOff>
      <xdr:row>5</xdr:row>
      <xdr:rowOff>133350</xdr:rowOff>
    </xdr:to>
    <xdr:pic>
      <xdr:nvPicPr>
        <xdr:cNvPr id="3" name="Imagen 2" descr="Ver Novedades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15811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152400</xdr:colOff>
      <xdr:row>6</xdr:row>
      <xdr:rowOff>133350</xdr:rowOff>
    </xdr:to>
    <xdr:pic>
      <xdr:nvPicPr>
        <xdr:cNvPr id="4" name="Imagen 3" descr="Ver Alumno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21145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142875</xdr:colOff>
      <xdr:row>6</xdr:row>
      <xdr:rowOff>133350</xdr:rowOff>
    </xdr:to>
    <xdr:pic>
      <xdr:nvPicPr>
        <xdr:cNvPr id="5" name="Imagen 4" descr="Ver Novedades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21145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152400</xdr:colOff>
      <xdr:row>7</xdr:row>
      <xdr:rowOff>133350</xdr:rowOff>
    </xdr:to>
    <xdr:pic>
      <xdr:nvPicPr>
        <xdr:cNvPr id="6" name="Imagen 5" descr="Ver Alumno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26479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7</xdr:row>
      <xdr:rowOff>0</xdr:rowOff>
    </xdr:from>
    <xdr:to>
      <xdr:col>8</xdr:col>
      <xdr:colOff>142875</xdr:colOff>
      <xdr:row>7</xdr:row>
      <xdr:rowOff>133350</xdr:rowOff>
    </xdr:to>
    <xdr:pic>
      <xdr:nvPicPr>
        <xdr:cNvPr id="7" name="Imagen 6" descr="Ver Novedades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26479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152400</xdr:colOff>
      <xdr:row>8</xdr:row>
      <xdr:rowOff>133350</xdr:rowOff>
    </xdr:to>
    <xdr:pic>
      <xdr:nvPicPr>
        <xdr:cNvPr id="8" name="Imagen 7" descr="Ver Alumno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31813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8</xdr:row>
      <xdr:rowOff>0</xdr:rowOff>
    </xdr:from>
    <xdr:to>
      <xdr:col>8</xdr:col>
      <xdr:colOff>142875</xdr:colOff>
      <xdr:row>8</xdr:row>
      <xdr:rowOff>133350</xdr:rowOff>
    </xdr:to>
    <xdr:pic>
      <xdr:nvPicPr>
        <xdr:cNvPr id="9" name="Imagen 8" descr="Ver Novedades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31813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152400</xdr:colOff>
      <xdr:row>9</xdr:row>
      <xdr:rowOff>133350</xdr:rowOff>
    </xdr:to>
    <xdr:pic>
      <xdr:nvPicPr>
        <xdr:cNvPr id="10" name="Imagen 9" descr="Ver Alumno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37147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9</xdr:row>
      <xdr:rowOff>0</xdr:rowOff>
    </xdr:from>
    <xdr:to>
      <xdr:col>8</xdr:col>
      <xdr:colOff>142875</xdr:colOff>
      <xdr:row>9</xdr:row>
      <xdr:rowOff>133350</xdr:rowOff>
    </xdr:to>
    <xdr:pic>
      <xdr:nvPicPr>
        <xdr:cNvPr id="11" name="Imagen 10" descr="Ver Novedades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37147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152400</xdr:colOff>
      <xdr:row>10</xdr:row>
      <xdr:rowOff>133350</xdr:rowOff>
    </xdr:to>
    <xdr:pic>
      <xdr:nvPicPr>
        <xdr:cNvPr id="12" name="Imagen 11" descr="Ver Alumno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42481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142875</xdr:colOff>
      <xdr:row>10</xdr:row>
      <xdr:rowOff>133350</xdr:rowOff>
    </xdr:to>
    <xdr:pic>
      <xdr:nvPicPr>
        <xdr:cNvPr id="13" name="Imagen 12" descr="Ver Novedades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42481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152400</xdr:colOff>
      <xdr:row>11</xdr:row>
      <xdr:rowOff>133350</xdr:rowOff>
    </xdr:to>
    <xdr:pic>
      <xdr:nvPicPr>
        <xdr:cNvPr id="14" name="Imagen 13" descr="Ver Alumno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47815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11</xdr:row>
      <xdr:rowOff>0</xdr:rowOff>
    </xdr:from>
    <xdr:to>
      <xdr:col>8</xdr:col>
      <xdr:colOff>142875</xdr:colOff>
      <xdr:row>11</xdr:row>
      <xdr:rowOff>133350</xdr:rowOff>
    </xdr:to>
    <xdr:pic>
      <xdr:nvPicPr>
        <xdr:cNvPr id="15" name="Imagen 14" descr="Ver Novedades">
          <a:hlinkClick xmlns:r="http://schemas.openxmlformats.org/officeDocument/2006/relationships" r:id="rId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47815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152400</xdr:colOff>
      <xdr:row>12</xdr:row>
      <xdr:rowOff>133350</xdr:rowOff>
    </xdr:to>
    <xdr:pic>
      <xdr:nvPicPr>
        <xdr:cNvPr id="16" name="Imagen 15" descr="Ver Alumno">
          <a:hlinkClick xmlns:r="http://schemas.openxmlformats.org/officeDocument/2006/relationships" r:id="rId1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53149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12</xdr:row>
      <xdr:rowOff>0</xdr:rowOff>
    </xdr:from>
    <xdr:to>
      <xdr:col>8</xdr:col>
      <xdr:colOff>142875</xdr:colOff>
      <xdr:row>12</xdr:row>
      <xdr:rowOff>133350</xdr:rowOff>
    </xdr:to>
    <xdr:pic>
      <xdr:nvPicPr>
        <xdr:cNvPr id="17" name="Imagen 16" descr="Ver Novedades">
          <a:hlinkClick xmlns:r="http://schemas.openxmlformats.org/officeDocument/2006/relationships" r:id="rId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53149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152400</xdr:colOff>
      <xdr:row>13</xdr:row>
      <xdr:rowOff>133350</xdr:rowOff>
    </xdr:to>
    <xdr:pic>
      <xdr:nvPicPr>
        <xdr:cNvPr id="18" name="Imagen 17" descr="Ver Alumno">
          <a:hlinkClick xmlns:r="http://schemas.openxmlformats.org/officeDocument/2006/relationships" r:id="rId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58483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13</xdr:row>
      <xdr:rowOff>0</xdr:rowOff>
    </xdr:from>
    <xdr:to>
      <xdr:col>8</xdr:col>
      <xdr:colOff>142875</xdr:colOff>
      <xdr:row>13</xdr:row>
      <xdr:rowOff>133350</xdr:rowOff>
    </xdr:to>
    <xdr:pic>
      <xdr:nvPicPr>
        <xdr:cNvPr id="19" name="Imagen 18" descr="Ver Novedades">
          <a:hlinkClick xmlns:r="http://schemas.openxmlformats.org/officeDocument/2006/relationships" r:id="rId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58483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152400</xdr:colOff>
      <xdr:row>14</xdr:row>
      <xdr:rowOff>133350</xdr:rowOff>
    </xdr:to>
    <xdr:pic>
      <xdr:nvPicPr>
        <xdr:cNvPr id="20" name="Imagen 19" descr="Ver Alumno">
          <a:hlinkClick xmlns:r="http://schemas.openxmlformats.org/officeDocument/2006/relationships" r:id="rId2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87900" y="6381750"/>
          <a:ext cx="152400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14</xdr:row>
      <xdr:rowOff>0</xdr:rowOff>
    </xdr:from>
    <xdr:to>
      <xdr:col>8</xdr:col>
      <xdr:colOff>142875</xdr:colOff>
      <xdr:row>14</xdr:row>
      <xdr:rowOff>133350</xdr:rowOff>
    </xdr:to>
    <xdr:pic>
      <xdr:nvPicPr>
        <xdr:cNvPr id="21" name="Imagen 20" descr="Ver Novedades">
          <a:hlinkClick xmlns:r="http://schemas.openxmlformats.org/officeDocument/2006/relationships" r:id="rId2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49900" y="6381750"/>
          <a:ext cx="142875" cy="1333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topLeftCell="A4" workbookViewId="0">
      <selection activeCell="B14" sqref="B14:E21"/>
    </sheetView>
  </sheetViews>
  <sheetFormatPr baseColWidth="10" defaultRowHeight="15"/>
  <cols>
    <col min="1" max="1" width="5.42578125" customWidth="1"/>
    <col min="2" max="2" width="45" customWidth="1"/>
    <col min="3" max="3" width="16.140625" customWidth="1"/>
    <col min="4" max="4" width="22.5703125" customWidth="1"/>
    <col min="5" max="5" width="26.85546875" customWidth="1"/>
    <col min="6" max="6" width="38.28515625" bestFit="1" customWidth="1"/>
    <col min="12" max="12" width="11.42578125" customWidth="1"/>
  </cols>
  <sheetData>
    <row r="1" spans="1:7" ht="18.75">
      <c r="A1" s="105" t="s">
        <v>0</v>
      </c>
      <c r="B1" s="105"/>
      <c r="C1" s="105"/>
      <c r="D1" s="105"/>
      <c r="E1" s="105"/>
      <c r="F1" s="105"/>
    </row>
    <row r="2" spans="1:7">
      <c r="A2" s="115" t="s">
        <v>31</v>
      </c>
      <c r="B2" s="115"/>
      <c r="C2" s="115"/>
      <c r="D2" s="115"/>
      <c r="E2" s="115"/>
      <c r="F2" s="115"/>
    </row>
    <row r="3" spans="1:7" ht="18.75">
      <c r="A3" s="102" t="s">
        <v>1</v>
      </c>
      <c r="B3" s="103"/>
      <c r="C3" s="103"/>
      <c r="D3" s="103"/>
      <c r="E3" s="103"/>
      <c r="F3" s="104"/>
    </row>
    <row r="4" spans="1:7" ht="42" customHeight="1">
      <c r="A4" s="10" t="s">
        <v>2</v>
      </c>
      <c r="B4" s="11" t="s">
        <v>3</v>
      </c>
      <c r="C4" s="12" t="s">
        <v>4</v>
      </c>
      <c r="D4" s="12" t="s">
        <v>5</v>
      </c>
      <c r="E4" s="12" t="s">
        <v>6</v>
      </c>
      <c r="F4" s="11" t="s">
        <v>7</v>
      </c>
    </row>
    <row r="5" spans="1:7" s="22" customFormat="1" ht="15.75">
      <c r="A5" s="19">
        <v>1</v>
      </c>
      <c r="B5" s="19" t="s">
        <v>8</v>
      </c>
      <c r="C5" s="20" t="s">
        <v>9</v>
      </c>
      <c r="D5" s="21">
        <v>1006519158</v>
      </c>
      <c r="E5" s="19" t="s">
        <v>10</v>
      </c>
      <c r="F5" s="112" t="s">
        <v>30</v>
      </c>
      <c r="G5" s="22">
        <v>1</v>
      </c>
    </row>
    <row r="6" spans="1:7" s="22" customFormat="1" ht="15.75">
      <c r="A6" s="19">
        <v>2</v>
      </c>
      <c r="B6" s="19" t="s">
        <v>11</v>
      </c>
      <c r="C6" s="20" t="s">
        <v>12</v>
      </c>
      <c r="D6" s="21">
        <v>1082014236</v>
      </c>
      <c r="E6" s="19" t="s">
        <v>19</v>
      </c>
      <c r="F6" s="113"/>
      <c r="G6" s="22">
        <v>1</v>
      </c>
    </row>
    <row r="7" spans="1:7" s="22" customFormat="1" ht="15.75">
      <c r="A7" s="19">
        <v>3</v>
      </c>
      <c r="B7" s="19" t="s">
        <v>13</v>
      </c>
      <c r="C7" s="20" t="s">
        <v>9</v>
      </c>
      <c r="D7" s="21">
        <v>1118362068</v>
      </c>
      <c r="E7" s="19" t="s">
        <v>17</v>
      </c>
      <c r="F7" s="113"/>
      <c r="G7" s="22">
        <v>1</v>
      </c>
    </row>
    <row r="8" spans="1:7" s="22" customFormat="1" ht="15.75">
      <c r="A8" s="19">
        <v>4</v>
      </c>
      <c r="B8" s="19" t="s">
        <v>14</v>
      </c>
      <c r="C8" s="20" t="s">
        <v>9</v>
      </c>
      <c r="D8" s="21">
        <v>1117804173</v>
      </c>
      <c r="E8" s="19" t="s">
        <v>10</v>
      </c>
      <c r="F8" s="113"/>
      <c r="G8" s="22">
        <v>1</v>
      </c>
    </row>
    <row r="9" spans="1:7" s="22" customFormat="1" ht="15.75">
      <c r="A9" s="19">
        <v>5</v>
      </c>
      <c r="B9" s="19" t="s">
        <v>232</v>
      </c>
      <c r="C9" s="20" t="s">
        <v>9</v>
      </c>
      <c r="D9" s="21">
        <v>1002861783</v>
      </c>
      <c r="E9" s="19" t="s">
        <v>10</v>
      </c>
      <c r="F9" s="113"/>
      <c r="G9" s="22">
        <v>1</v>
      </c>
    </row>
    <row r="10" spans="1:7" s="22" customFormat="1" ht="15.75">
      <c r="A10" s="19">
        <v>6</v>
      </c>
      <c r="B10" s="19" t="s">
        <v>233</v>
      </c>
      <c r="C10" s="20" t="s">
        <v>9</v>
      </c>
      <c r="D10" s="21">
        <v>1006519021</v>
      </c>
      <c r="E10" s="19" t="s">
        <v>10</v>
      </c>
      <c r="F10" s="113"/>
      <c r="G10" s="22">
        <v>1</v>
      </c>
    </row>
    <row r="11" spans="1:7" s="22" customFormat="1" ht="15.75">
      <c r="A11" s="19">
        <v>7</v>
      </c>
      <c r="B11" s="19" t="s">
        <v>234</v>
      </c>
      <c r="C11" s="20" t="s">
        <v>9</v>
      </c>
      <c r="D11" s="21">
        <v>1117806001</v>
      </c>
      <c r="E11" s="19" t="s">
        <v>10</v>
      </c>
      <c r="F11" s="114"/>
      <c r="G11" s="22">
        <v>1</v>
      </c>
    </row>
    <row r="12" spans="1:7" ht="18.75">
      <c r="A12" s="2"/>
      <c r="B12" s="2"/>
      <c r="C12" s="4"/>
      <c r="D12" s="3"/>
      <c r="E12" s="2"/>
      <c r="F12" s="2"/>
      <c r="G12" s="23">
        <f>SUM(G5:G11)</f>
        <v>7</v>
      </c>
    </row>
    <row r="13" spans="1:7" ht="18.75">
      <c r="A13" s="2"/>
      <c r="B13" s="106" t="s">
        <v>15</v>
      </c>
      <c r="C13" s="107"/>
      <c r="D13" s="107"/>
      <c r="E13" s="107"/>
      <c r="F13" s="108"/>
    </row>
    <row r="14" spans="1:7" ht="18.75">
      <c r="A14" s="1">
        <v>1</v>
      </c>
      <c r="B14" s="16" t="s">
        <v>27</v>
      </c>
      <c r="C14" s="17" t="s">
        <v>9</v>
      </c>
      <c r="D14" s="16">
        <v>1117484209</v>
      </c>
      <c r="E14" s="16" t="s">
        <v>10</v>
      </c>
      <c r="F14" s="109" t="s">
        <v>29</v>
      </c>
      <c r="G14" s="22">
        <v>1</v>
      </c>
    </row>
    <row r="15" spans="1:7" ht="18.75">
      <c r="A15" s="1">
        <v>2</v>
      </c>
      <c r="B15" s="16" t="s">
        <v>25</v>
      </c>
      <c r="C15" s="17" t="s">
        <v>9</v>
      </c>
      <c r="D15" s="16">
        <v>1117807776</v>
      </c>
      <c r="E15" s="16" t="s">
        <v>10</v>
      </c>
      <c r="F15" s="110"/>
      <c r="G15" s="22">
        <v>1</v>
      </c>
    </row>
    <row r="16" spans="1:7" ht="18.75">
      <c r="A16" s="1">
        <v>3</v>
      </c>
      <c r="B16" s="16" t="s">
        <v>23</v>
      </c>
      <c r="C16" s="17" t="s">
        <v>9</v>
      </c>
      <c r="D16" s="16">
        <v>1006458863</v>
      </c>
      <c r="E16" s="16" t="s">
        <v>24</v>
      </c>
      <c r="F16" s="110"/>
      <c r="G16" s="22">
        <v>1</v>
      </c>
    </row>
    <row r="17" spans="1:8" ht="18.75">
      <c r="A17" s="1">
        <v>4</v>
      </c>
      <c r="B17" s="16" t="s">
        <v>26</v>
      </c>
      <c r="C17" s="17" t="s">
        <v>9</v>
      </c>
      <c r="D17" s="16">
        <v>1006519461</v>
      </c>
      <c r="E17" s="16" t="s">
        <v>10</v>
      </c>
      <c r="F17" s="110"/>
      <c r="G17" s="22">
        <v>1</v>
      </c>
    </row>
    <row r="18" spans="1:8" ht="18.75">
      <c r="A18" s="1">
        <v>5</v>
      </c>
      <c r="B18" s="16" t="s">
        <v>22</v>
      </c>
      <c r="C18" s="17" t="s">
        <v>9</v>
      </c>
      <c r="D18" s="16">
        <v>1006517494</v>
      </c>
      <c r="E18" s="16" t="s">
        <v>10</v>
      </c>
      <c r="F18" s="110"/>
      <c r="G18" s="22">
        <v>1</v>
      </c>
    </row>
    <row r="19" spans="1:8" ht="18.75">
      <c r="A19" s="1">
        <v>6</v>
      </c>
      <c r="B19" s="16" t="s">
        <v>20</v>
      </c>
      <c r="C19" s="17" t="s">
        <v>9</v>
      </c>
      <c r="D19" s="16">
        <v>1117263532</v>
      </c>
      <c r="E19" s="16" t="s">
        <v>21</v>
      </c>
      <c r="F19" s="110"/>
      <c r="G19" s="22">
        <v>1</v>
      </c>
    </row>
    <row r="20" spans="1:8" ht="18.75">
      <c r="A20" s="1">
        <v>7</v>
      </c>
      <c r="B20" s="16" t="s">
        <v>28</v>
      </c>
      <c r="C20" s="17" t="s">
        <v>9</v>
      </c>
      <c r="D20" s="16">
        <v>1193080811</v>
      </c>
      <c r="E20" s="16" t="s">
        <v>10</v>
      </c>
      <c r="F20" s="110"/>
      <c r="G20" s="22">
        <v>1</v>
      </c>
    </row>
    <row r="21" spans="1:8" ht="18.75">
      <c r="A21" s="1">
        <v>8</v>
      </c>
      <c r="B21" s="16" t="s">
        <v>16</v>
      </c>
      <c r="C21" s="17" t="s">
        <v>9</v>
      </c>
      <c r="D21" s="16">
        <v>1133149006</v>
      </c>
      <c r="E21" s="16" t="s">
        <v>18</v>
      </c>
      <c r="F21" s="111"/>
      <c r="G21" s="22">
        <v>1</v>
      </c>
      <c r="H21" s="9"/>
    </row>
    <row r="22" spans="1:8" ht="18.75">
      <c r="A22" s="1"/>
      <c r="B22" s="95" t="s">
        <v>32</v>
      </c>
      <c r="C22" s="96"/>
      <c r="D22" s="96"/>
      <c r="E22" s="96"/>
      <c r="F22" s="97"/>
      <c r="G22" s="24">
        <f>SUM(G14:G21)</f>
        <v>8</v>
      </c>
    </row>
    <row r="23" spans="1:8" ht="15.75">
      <c r="A23" s="1">
        <v>1</v>
      </c>
      <c r="B23" s="70" t="s">
        <v>33</v>
      </c>
      <c r="C23" s="71" t="s">
        <v>9</v>
      </c>
      <c r="D23" s="70">
        <v>1117812506</v>
      </c>
      <c r="E23" s="70"/>
      <c r="F23" s="98" t="s">
        <v>46</v>
      </c>
      <c r="G23" s="22">
        <v>1</v>
      </c>
    </row>
    <row r="24" spans="1:8" ht="15.75">
      <c r="A24" s="5">
        <v>2</v>
      </c>
      <c r="B24" s="70" t="s">
        <v>34</v>
      </c>
      <c r="C24" s="71" t="s">
        <v>9</v>
      </c>
      <c r="D24" s="70">
        <v>1117812509</v>
      </c>
      <c r="E24" s="70"/>
      <c r="F24" s="99"/>
      <c r="G24" s="22">
        <v>1</v>
      </c>
    </row>
    <row r="25" spans="1:8" ht="15.75">
      <c r="A25" s="1">
        <v>3</v>
      </c>
      <c r="B25" s="70" t="s">
        <v>35</v>
      </c>
      <c r="C25" s="71" t="s">
        <v>9</v>
      </c>
      <c r="D25" s="70">
        <v>1117816087</v>
      </c>
      <c r="E25" s="70"/>
      <c r="F25" s="99"/>
      <c r="G25" s="22">
        <v>1</v>
      </c>
    </row>
    <row r="26" spans="1:8" ht="15.75">
      <c r="A26" s="5">
        <v>4</v>
      </c>
      <c r="B26" s="70" t="s">
        <v>36</v>
      </c>
      <c r="C26" s="71" t="s">
        <v>9</v>
      </c>
      <c r="D26" s="70">
        <v>1117816551</v>
      </c>
      <c r="E26" s="70"/>
      <c r="F26" s="99"/>
      <c r="G26" s="22">
        <v>1</v>
      </c>
    </row>
    <row r="27" spans="1:8" ht="15.75">
      <c r="A27" s="1">
        <v>5</v>
      </c>
      <c r="B27" s="70" t="s">
        <v>37</v>
      </c>
      <c r="C27" s="71" t="s">
        <v>9</v>
      </c>
      <c r="D27" s="70">
        <v>1117818613</v>
      </c>
      <c r="E27" s="70"/>
      <c r="F27" s="99"/>
      <c r="G27" s="22">
        <v>1</v>
      </c>
    </row>
    <row r="28" spans="1:8" ht="15.75">
      <c r="A28" s="5">
        <v>6</v>
      </c>
      <c r="B28" s="70" t="s">
        <v>38</v>
      </c>
      <c r="C28" s="71" t="s">
        <v>9</v>
      </c>
      <c r="D28" s="70">
        <v>1117816849</v>
      </c>
      <c r="E28" s="70"/>
      <c r="F28" s="99"/>
      <c r="G28" s="22">
        <v>1</v>
      </c>
    </row>
    <row r="29" spans="1:8" ht="15.75">
      <c r="A29" s="1">
        <v>7</v>
      </c>
      <c r="B29" s="70" t="s">
        <v>39</v>
      </c>
      <c r="C29" s="71" t="s">
        <v>9</v>
      </c>
      <c r="D29" s="70">
        <v>1118370365</v>
      </c>
      <c r="E29" s="70"/>
      <c r="F29" s="99"/>
      <c r="G29" s="22">
        <v>1</v>
      </c>
    </row>
    <row r="30" spans="1:8" ht="15.75">
      <c r="A30" s="5">
        <v>8</v>
      </c>
      <c r="B30" s="70" t="s">
        <v>40</v>
      </c>
      <c r="C30" s="71" t="s">
        <v>9</v>
      </c>
      <c r="D30" s="70">
        <v>1118369633</v>
      </c>
      <c r="E30" s="70"/>
      <c r="F30" s="99"/>
      <c r="G30" s="22">
        <v>1</v>
      </c>
    </row>
    <row r="31" spans="1:8" ht="15.75">
      <c r="A31" s="1">
        <v>9</v>
      </c>
      <c r="B31" s="70" t="s">
        <v>41</v>
      </c>
      <c r="C31" s="71" t="s">
        <v>9</v>
      </c>
      <c r="D31" s="70">
        <v>1117932388</v>
      </c>
      <c r="E31" s="70"/>
      <c r="F31" s="99"/>
      <c r="G31" s="22">
        <v>1</v>
      </c>
    </row>
    <row r="32" spans="1:8" ht="15.75">
      <c r="A32" s="5">
        <v>10</v>
      </c>
      <c r="B32" s="70" t="s">
        <v>42</v>
      </c>
      <c r="C32" s="71" t="s">
        <v>9</v>
      </c>
      <c r="D32" s="70">
        <v>1117951556</v>
      </c>
      <c r="E32" s="70"/>
      <c r="F32" s="99"/>
      <c r="G32" s="22">
        <v>1</v>
      </c>
    </row>
    <row r="33" spans="1:7" ht="15.75">
      <c r="A33" s="1">
        <v>11</v>
      </c>
      <c r="B33" s="70" t="s">
        <v>43</v>
      </c>
      <c r="C33" s="71" t="s">
        <v>9</v>
      </c>
      <c r="D33" s="70">
        <v>1164463056</v>
      </c>
      <c r="E33" s="70"/>
      <c r="F33" s="99"/>
      <c r="G33" s="22">
        <v>1</v>
      </c>
    </row>
    <row r="34" spans="1:7" ht="15.75">
      <c r="A34" s="5">
        <v>12</v>
      </c>
      <c r="B34" s="70" t="s">
        <v>44</v>
      </c>
      <c r="C34" s="71" t="s">
        <v>9</v>
      </c>
      <c r="D34" s="70">
        <v>1117814159</v>
      </c>
      <c r="E34" s="70"/>
      <c r="F34" s="99"/>
      <c r="G34" s="22">
        <v>1</v>
      </c>
    </row>
    <row r="35" spans="1:7" ht="15.75">
      <c r="A35" s="1">
        <v>13</v>
      </c>
      <c r="B35" s="70" t="s">
        <v>45</v>
      </c>
      <c r="C35" s="71" t="s">
        <v>9</v>
      </c>
      <c r="D35" s="70">
        <v>1117816272</v>
      </c>
      <c r="E35" s="70"/>
      <c r="F35" s="100"/>
      <c r="G35" s="22">
        <v>1</v>
      </c>
    </row>
    <row r="36" spans="1:7">
      <c r="B36" s="101" t="s">
        <v>49</v>
      </c>
      <c r="C36" s="101"/>
      <c r="D36" s="101"/>
      <c r="E36" s="101"/>
      <c r="F36" s="101"/>
      <c r="G36" s="25">
        <f>SUM(G23:G35)</f>
        <v>13</v>
      </c>
    </row>
    <row r="37" spans="1:7" ht="15" customHeight="1">
      <c r="A37" s="1">
        <v>1</v>
      </c>
      <c r="B37" s="1" t="s">
        <v>51</v>
      </c>
      <c r="C37" s="6" t="s">
        <v>50</v>
      </c>
      <c r="D37" s="1">
        <v>1117827424</v>
      </c>
      <c r="E37" s="1"/>
      <c r="F37" s="64" t="s">
        <v>58</v>
      </c>
      <c r="G37" s="26">
        <v>1</v>
      </c>
    </row>
    <row r="38" spans="1:7" ht="15" customHeight="1">
      <c r="A38" s="1">
        <v>2</v>
      </c>
      <c r="B38" s="1" t="s">
        <v>52</v>
      </c>
      <c r="C38" s="6" t="s">
        <v>50</v>
      </c>
      <c r="D38" s="1">
        <v>1215964649</v>
      </c>
      <c r="E38" s="1"/>
      <c r="F38" s="64" t="s">
        <v>58</v>
      </c>
      <c r="G38" s="26">
        <v>1</v>
      </c>
    </row>
    <row r="39" spans="1:7" ht="15" customHeight="1">
      <c r="A39" s="1">
        <v>3</v>
      </c>
      <c r="B39" s="28" t="s">
        <v>53</v>
      </c>
      <c r="C39" s="33" t="s">
        <v>50</v>
      </c>
      <c r="D39" s="28">
        <v>1118375668</v>
      </c>
      <c r="E39" s="28"/>
      <c r="F39" s="64" t="s">
        <v>58</v>
      </c>
      <c r="G39" s="26">
        <v>1</v>
      </c>
    </row>
    <row r="40" spans="1:7" ht="15" customHeight="1">
      <c r="A40" s="1">
        <v>4</v>
      </c>
      <c r="B40" s="28" t="s">
        <v>54</v>
      </c>
      <c r="C40" s="33" t="s">
        <v>50</v>
      </c>
      <c r="D40" s="28">
        <v>1029566132</v>
      </c>
      <c r="E40" s="28"/>
      <c r="F40" s="64" t="s">
        <v>58</v>
      </c>
      <c r="G40" s="26">
        <v>1</v>
      </c>
    </row>
    <row r="41" spans="1:7" ht="15" customHeight="1">
      <c r="A41" s="1">
        <v>5</v>
      </c>
      <c r="B41" s="1" t="s">
        <v>55</v>
      </c>
      <c r="C41" s="6" t="s">
        <v>50</v>
      </c>
      <c r="D41" s="1">
        <v>1117827378</v>
      </c>
      <c r="E41" s="1"/>
      <c r="F41" s="64" t="s">
        <v>58</v>
      </c>
      <c r="G41" s="26">
        <v>1</v>
      </c>
    </row>
    <row r="42" spans="1:7" ht="15" customHeight="1">
      <c r="A42" s="1">
        <v>6</v>
      </c>
      <c r="B42" s="1" t="s">
        <v>56</v>
      </c>
      <c r="C42" s="6" t="s">
        <v>50</v>
      </c>
      <c r="D42" s="1">
        <v>1117827314</v>
      </c>
      <c r="E42" s="1"/>
      <c r="F42" s="64" t="s">
        <v>58</v>
      </c>
      <c r="G42" s="26">
        <v>1</v>
      </c>
    </row>
    <row r="43" spans="1:7" ht="15" customHeight="1">
      <c r="A43" s="1">
        <v>7</v>
      </c>
      <c r="B43" s="1" t="s">
        <v>57</v>
      </c>
      <c r="C43" s="6" t="s">
        <v>50</v>
      </c>
      <c r="D43" s="1">
        <v>1077240102</v>
      </c>
      <c r="E43" s="1"/>
      <c r="F43" s="64" t="s">
        <v>58</v>
      </c>
      <c r="G43" s="26">
        <v>1</v>
      </c>
    </row>
    <row r="44" spans="1:7">
      <c r="G44" s="27">
        <f>SUM(G37:G43)</f>
        <v>7</v>
      </c>
    </row>
  </sheetData>
  <sortState ref="B14:E21">
    <sortCondition ref="B14"/>
  </sortState>
  <mergeCells count="9">
    <mergeCell ref="B22:F22"/>
    <mergeCell ref="F23:F35"/>
    <mergeCell ref="B36:F36"/>
    <mergeCell ref="A3:F3"/>
    <mergeCell ref="A1:F1"/>
    <mergeCell ref="B13:F13"/>
    <mergeCell ref="F14:F21"/>
    <mergeCell ref="F5:F11"/>
    <mergeCell ref="A2:F2"/>
  </mergeCells>
  <pageMargins left="0.7" right="0.7" top="0.75" bottom="0.75" header="0.3" footer="0.3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6"/>
  <sheetViews>
    <sheetView topLeftCell="A10" workbookViewId="0">
      <selection activeCell="I10" sqref="I10:K10"/>
    </sheetView>
  </sheetViews>
  <sheetFormatPr baseColWidth="10" defaultRowHeight="15"/>
  <cols>
    <col min="9" max="9" width="13.28515625" customWidth="1"/>
    <col min="10" max="10" width="12.140625" customWidth="1"/>
  </cols>
  <sheetData>
    <row r="1" spans="1:15">
      <c r="A1" s="119" t="s">
        <v>235</v>
      </c>
      <c r="B1" s="119"/>
      <c r="C1" s="119"/>
      <c r="D1" s="119"/>
      <c r="E1" s="119"/>
      <c r="F1" s="119"/>
      <c r="G1" s="119"/>
      <c r="I1" s="122" t="s">
        <v>244</v>
      </c>
      <c r="J1" s="123"/>
      <c r="K1" s="123"/>
      <c r="L1" s="123"/>
    </row>
    <row r="2" spans="1:15">
      <c r="A2" s="119" t="s">
        <v>236</v>
      </c>
      <c r="B2" s="119"/>
      <c r="C2" s="119"/>
      <c r="D2" s="119"/>
      <c r="E2" s="119"/>
      <c r="F2" s="119"/>
      <c r="G2" s="119"/>
      <c r="I2" s="28" t="s">
        <v>245</v>
      </c>
      <c r="J2" s="28" t="s">
        <v>247</v>
      </c>
      <c r="K2" s="28" t="s">
        <v>246</v>
      </c>
      <c r="L2" s="28" t="s">
        <v>248</v>
      </c>
    </row>
    <row r="3" spans="1:15">
      <c r="A3" s="120" t="s">
        <v>237</v>
      </c>
      <c r="B3" s="120"/>
      <c r="C3" s="120"/>
      <c r="D3" s="120"/>
      <c r="E3" s="120"/>
      <c r="F3" s="120"/>
      <c r="G3" s="120"/>
      <c r="I3" s="1" t="s">
        <v>243</v>
      </c>
      <c r="J3" s="29">
        <v>7</v>
      </c>
      <c r="K3" s="29">
        <v>25000</v>
      </c>
      <c r="L3" s="29">
        <f>J3*K3</f>
        <v>175000</v>
      </c>
      <c r="N3">
        <v>2000</v>
      </c>
      <c r="O3" s="30">
        <f>J3*N3</f>
        <v>14000</v>
      </c>
    </row>
    <row r="4" spans="1:15">
      <c r="A4" s="121" t="s">
        <v>238</v>
      </c>
      <c r="B4" s="121"/>
      <c r="C4" s="121"/>
      <c r="D4" s="121"/>
      <c r="E4" s="121"/>
      <c r="F4" s="121"/>
      <c r="G4" s="121"/>
      <c r="I4" s="1" t="s">
        <v>59</v>
      </c>
      <c r="J4" s="29">
        <v>36</v>
      </c>
      <c r="K4" s="29">
        <v>25000</v>
      </c>
      <c r="L4" s="29">
        <f t="shared" ref="L4:L8" si="0">J4*K4</f>
        <v>900000</v>
      </c>
      <c r="N4">
        <v>2000</v>
      </c>
      <c r="O4" s="30">
        <f t="shared" ref="O4:O8" si="1">J4*N4</f>
        <v>72000</v>
      </c>
    </row>
    <row r="5" spans="1:15">
      <c r="A5" s="119" t="s">
        <v>239</v>
      </c>
      <c r="B5" s="119"/>
      <c r="C5" s="119"/>
      <c r="D5" s="119"/>
      <c r="E5" s="119"/>
      <c r="F5" s="119"/>
      <c r="G5" s="119"/>
      <c r="I5" s="1"/>
      <c r="J5" s="29"/>
      <c r="K5" s="29"/>
      <c r="L5" s="29"/>
      <c r="O5" s="30">
        <f t="shared" si="1"/>
        <v>0</v>
      </c>
    </row>
    <row r="6" spans="1:15">
      <c r="A6" s="124" t="s">
        <v>240</v>
      </c>
      <c r="B6" s="124"/>
      <c r="C6" s="124"/>
      <c r="D6" s="124"/>
      <c r="E6" s="124"/>
      <c r="F6" s="124"/>
      <c r="G6" s="124"/>
      <c r="I6" s="1" t="s">
        <v>249</v>
      </c>
      <c r="J6" s="29" t="e">
        <f>'CICLOS '!#REF!+'CICLOS '!#REF!+'CICLOS '!#REF!</f>
        <v>#REF!</v>
      </c>
      <c r="K6" s="29">
        <v>10000</v>
      </c>
      <c r="L6" s="29" t="e">
        <f t="shared" si="0"/>
        <v>#REF!</v>
      </c>
      <c r="N6">
        <v>2000</v>
      </c>
      <c r="O6" s="30" t="e">
        <f t="shared" si="1"/>
        <v>#REF!</v>
      </c>
    </row>
    <row r="7" spans="1:15">
      <c r="I7" s="1" t="s">
        <v>15</v>
      </c>
      <c r="J7" s="29">
        <f>'SEDE ALTO QUEBRADON'!G22</f>
        <v>8</v>
      </c>
      <c r="K7" s="29">
        <v>10000</v>
      </c>
      <c r="L7" s="29">
        <f t="shared" si="0"/>
        <v>80000</v>
      </c>
      <c r="N7">
        <v>2000</v>
      </c>
      <c r="O7" s="30">
        <f t="shared" si="1"/>
        <v>16000</v>
      </c>
    </row>
    <row r="8" spans="1:15">
      <c r="I8" s="1" t="s">
        <v>48</v>
      </c>
      <c r="J8" s="117">
        <v>51</v>
      </c>
      <c r="K8" s="117">
        <v>15000</v>
      </c>
      <c r="L8" s="117">
        <f t="shared" si="0"/>
        <v>765000</v>
      </c>
      <c r="N8">
        <v>2000</v>
      </c>
      <c r="O8" s="30">
        <f t="shared" si="1"/>
        <v>102000</v>
      </c>
    </row>
    <row r="9" spans="1:15">
      <c r="I9" s="1" t="s">
        <v>49</v>
      </c>
      <c r="J9" s="118"/>
      <c r="K9" s="118"/>
      <c r="L9" s="118"/>
    </row>
    <row r="10" spans="1:15">
      <c r="I10" s="116" t="s">
        <v>248</v>
      </c>
      <c r="J10" s="116"/>
      <c r="K10" s="116"/>
      <c r="L10" s="31" t="e">
        <f>SUM(L3:L8)</f>
        <v>#REF!</v>
      </c>
      <c r="O10" s="30" t="e">
        <f>SUM(O3:O9)</f>
        <v>#REF!</v>
      </c>
    </row>
    <row r="11" spans="1:15">
      <c r="A11" s="119" t="s">
        <v>235</v>
      </c>
      <c r="B11" s="119"/>
      <c r="C11" s="119"/>
      <c r="D11" s="119"/>
      <c r="E11" s="119"/>
      <c r="F11" s="119"/>
      <c r="G11" s="119"/>
    </row>
    <row r="12" spans="1:15">
      <c r="A12" s="119" t="s">
        <v>236</v>
      </c>
      <c r="B12" s="119"/>
      <c r="C12" s="119"/>
      <c r="D12" s="119"/>
      <c r="E12" s="119"/>
      <c r="F12" s="119"/>
      <c r="G12" s="119"/>
    </row>
    <row r="13" spans="1:15">
      <c r="A13" s="120" t="s">
        <v>237</v>
      </c>
      <c r="B13" s="120"/>
      <c r="C13" s="120"/>
      <c r="D13" s="120"/>
      <c r="E13" s="120"/>
      <c r="F13" s="120"/>
      <c r="G13" s="120"/>
    </row>
    <row r="14" spans="1:15">
      <c r="A14" s="121" t="s">
        <v>238</v>
      </c>
      <c r="B14" s="121"/>
      <c r="C14" s="121"/>
      <c r="D14" s="121"/>
      <c r="E14" s="121"/>
      <c r="F14" s="121"/>
      <c r="G14" s="121"/>
    </row>
    <row r="15" spans="1:15">
      <c r="A15" s="119" t="s">
        <v>241</v>
      </c>
      <c r="B15" s="119"/>
      <c r="C15" s="119"/>
      <c r="D15" s="119"/>
      <c r="E15" s="119"/>
      <c r="F15" s="119"/>
      <c r="G15" s="119"/>
    </row>
    <row r="16" spans="1:15">
      <c r="A16" s="124" t="s">
        <v>242</v>
      </c>
      <c r="B16" s="124"/>
      <c r="C16" s="124"/>
      <c r="D16" s="124"/>
      <c r="E16" s="124"/>
      <c r="F16" s="124"/>
      <c r="G16" s="124"/>
    </row>
  </sheetData>
  <mergeCells count="17">
    <mergeCell ref="A15:G15"/>
    <mergeCell ref="A16:G16"/>
    <mergeCell ref="A5:G5"/>
    <mergeCell ref="A6:G6"/>
    <mergeCell ref="A11:G11"/>
    <mergeCell ref="A12:G12"/>
    <mergeCell ref="A13:G13"/>
    <mergeCell ref="A14:G14"/>
    <mergeCell ref="I10:K10"/>
    <mergeCell ref="J8:J9"/>
    <mergeCell ref="K8:K9"/>
    <mergeCell ref="L8:L9"/>
    <mergeCell ref="A1:G1"/>
    <mergeCell ref="A2:G2"/>
    <mergeCell ref="A3:G3"/>
    <mergeCell ref="A4:G4"/>
    <mergeCell ref="I1:L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M74"/>
  <sheetViews>
    <sheetView topLeftCell="A3" workbookViewId="0">
      <selection activeCell="G54" sqref="G54"/>
    </sheetView>
  </sheetViews>
  <sheetFormatPr baseColWidth="10" defaultRowHeight="15"/>
  <cols>
    <col min="1" max="1" width="48.85546875" bestFit="1" customWidth="1"/>
    <col min="2" max="2" width="11.42578125" style="15"/>
    <col min="3" max="3" width="5.28515625" customWidth="1"/>
    <col min="4" max="4" width="22.42578125" customWidth="1"/>
    <col min="5" max="5" width="22.5703125" customWidth="1"/>
    <col min="6" max="6" width="47.7109375" customWidth="1"/>
    <col min="7" max="7" width="43.140625" customWidth="1"/>
    <col min="8" max="8" width="21.140625" style="15" customWidth="1"/>
    <col min="9" max="9" width="50.42578125" style="44" customWidth="1"/>
    <col min="10" max="10" width="11.42578125" style="15"/>
  </cols>
  <sheetData>
    <row r="1" spans="1:10">
      <c r="A1" s="54" t="s">
        <v>272</v>
      </c>
      <c r="B1" s="37" t="s">
        <v>87</v>
      </c>
      <c r="C1" s="36"/>
      <c r="D1" s="36" t="s">
        <v>88</v>
      </c>
      <c r="E1" s="36" t="s">
        <v>89</v>
      </c>
      <c r="F1" s="36" t="s">
        <v>270</v>
      </c>
      <c r="G1" s="36" t="s">
        <v>3</v>
      </c>
      <c r="H1" s="37" t="s">
        <v>271</v>
      </c>
      <c r="I1" s="55" t="s">
        <v>6</v>
      </c>
      <c r="J1" s="59" t="s">
        <v>273</v>
      </c>
    </row>
    <row r="2" spans="1:10">
      <c r="A2" t="s">
        <v>274</v>
      </c>
      <c r="B2" s="32">
        <v>4</v>
      </c>
      <c r="C2" s="56">
        <v>1</v>
      </c>
      <c r="D2" s="56" t="s">
        <v>90</v>
      </c>
      <c r="E2" s="56" t="s">
        <v>91</v>
      </c>
      <c r="F2" s="56" t="str">
        <f>CONCATENATE(D2," ",E2)</f>
        <v>ANDRADE YANTEN DUVIER</v>
      </c>
      <c r="G2" s="56" t="str">
        <f>CONCATENATE(E2," ",D2)</f>
        <v>DUVIER ANDRADE YANTEN</v>
      </c>
      <c r="H2" s="51">
        <v>1193396842</v>
      </c>
      <c r="I2" s="42" t="s">
        <v>265</v>
      </c>
    </row>
    <row r="3" spans="1:10">
      <c r="A3" t="s">
        <v>274</v>
      </c>
      <c r="B3" s="32">
        <v>4</v>
      </c>
      <c r="C3" s="56">
        <v>2</v>
      </c>
      <c r="D3" s="56" t="s">
        <v>92</v>
      </c>
      <c r="E3" s="56" t="s">
        <v>93</v>
      </c>
      <c r="F3" s="56" t="str">
        <f t="shared" ref="F3:F23" si="0">CONCATENATE(D3," ",E3)</f>
        <v>BERMEO ZAMORA ANGIE FERNANDA</v>
      </c>
      <c r="G3" s="56" t="str">
        <f t="shared" ref="G3:G23" si="1">CONCATENATE(E3," ",D3)</f>
        <v>ANGIE FERNANDA BERMEO ZAMORA</v>
      </c>
      <c r="H3" s="51">
        <v>1118529743</v>
      </c>
      <c r="I3" s="42" t="s">
        <v>255</v>
      </c>
    </row>
    <row r="4" spans="1:10" ht="18.75" customHeight="1">
      <c r="A4" t="s">
        <v>274</v>
      </c>
      <c r="B4" s="32">
        <v>4</v>
      </c>
      <c r="C4" s="56">
        <v>3</v>
      </c>
      <c r="D4" s="56" t="s">
        <v>94</v>
      </c>
      <c r="E4" s="56" t="s">
        <v>95</v>
      </c>
      <c r="F4" s="56" t="str">
        <f t="shared" si="0"/>
        <v>CASTRO CUELLAR CINDY JULIETH</v>
      </c>
      <c r="G4" s="56" t="str">
        <f t="shared" si="1"/>
        <v>CINDY JULIETH CASTRO CUELLAR</v>
      </c>
      <c r="H4" s="51">
        <v>1006520299</v>
      </c>
      <c r="I4" s="42" t="s">
        <v>266</v>
      </c>
    </row>
    <row r="5" spans="1:10" ht="18.75" customHeight="1">
      <c r="A5" t="s">
        <v>274</v>
      </c>
      <c r="B5" s="32">
        <v>4</v>
      </c>
      <c r="C5" s="56">
        <v>4</v>
      </c>
      <c r="D5" s="56" t="s">
        <v>97</v>
      </c>
      <c r="E5" s="56" t="s">
        <v>98</v>
      </c>
      <c r="F5" s="56" t="str">
        <f t="shared" si="0"/>
        <v>DEVIA CESPEDES EIDER ESTEVAN</v>
      </c>
      <c r="G5" s="56" t="str">
        <f t="shared" si="1"/>
        <v>EIDER ESTEVAN DEVIA CESPEDES</v>
      </c>
      <c r="H5" s="51">
        <v>1006509972</v>
      </c>
      <c r="I5" s="42" t="s">
        <v>266</v>
      </c>
    </row>
    <row r="6" spans="1:10" ht="18.75" customHeight="1">
      <c r="A6" t="s">
        <v>274</v>
      </c>
      <c r="B6" s="32">
        <v>4</v>
      </c>
      <c r="C6" s="56">
        <v>5</v>
      </c>
      <c r="D6" s="56" t="s">
        <v>99</v>
      </c>
      <c r="E6" s="56" t="s">
        <v>100</v>
      </c>
      <c r="F6" s="56" t="str">
        <f t="shared" si="0"/>
        <v>GUAZA CORTES DARLY VANESSA</v>
      </c>
      <c r="G6" s="56" t="str">
        <f t="shared" si="1"/>
        <v>DARLY VANESSA GUAZA CORTES</v>
      </c>
      <c r="H6" s="51">
        <v>1006510818</v>
      </c>
      <c r="I6" s="42" t="s">
        <v>266</v>
      </c>
    </row>
    <row r="7" spans="1:10" ht="18.75" customHeight="1">
      <c r="A7" t="s">
        <v>274</v>
      </c>
      <c r="B7" s="32">
        <v>4</v>
      </c>
      <c r="C7" s="56">
        <v>6</v>
      </c>
      <c r="D7" s="56" t="s">
        <v>101</v>
      </c>
      <c r="E7" s="56" t="s">
        <v>102</v>
      </c>
      <c r="F7" s="56" t="str">
        <f t="shared" si="0"/>
        <v>HERMOSA ANDRADE ERIKA LUZDEY</v>
      </c>
      <c r="G7" s="56" t="str">
        <f t="shared" si="1"/>
        <v>ERIKA LUZDEY HERMOSA ANDRADE</v>
      </c>
      <c r="H7" s="51">
        <v>1117816274</v>
      </c>
      <c r="I7" s="42" t="s">
        <v>266</v>
      </c>
    </row>
    <row r="8" spans="1:10" ht="18.75" customHeight="1">
      <c r="A8" t="s">
        <v>274</v>
      </c>
      <c r="B8" s="32">
        <v>4</v>
      </c>
      <c r="C8" s="56">
        <v>7</v>
      </c>
      <c r="D8" s="56" t="s">
        <v>103</v>
      </c>
      <c r="E8" s="56" t="s">
        <v>104</v>
      </c>
      <c r="F8" s="56" t="str">
        <f t="shared" si="0"/>
        <v>LOSADA MATTA NATALIA</v>
      </c>
      <c r="G8" s="56" t="str">
        <f t="shared" si="1"/>
        <v>NATALIA LOSADA MATTA</v>
      </c>
      <c r="H8" s="51">
        <v>1123860901</v>
      </c>
      <c r="I8" s="42" t="s">
        <v>267</v>
      </c>
    </row>
    <row r="9" spans="1:10" ht="18.75" customHeight="1">
      <c r="A9" t="s">
        <v>274</v>
      </c>
      <c r="B9" s="32">
        <v>4</v>
      </c>
      <c r="C9" s="56">
        <v>8</v>
      </c>
      <c r="D9" s="56" t="s">
        <v>105</v>
      </c>
      <c r="E9" s="56" t="s">
        <v>106</v>
      </c>
      <c r="F9" s="56" t="str">
        <f t="shared" si="0"/>
        <v>MARTINEZ RIVERA YULIETH</v>
      </c>
      <c r="G9" s="56" t="str">
        <f t="shared" si="1"/>
        <v>YULIETH MARTINEZ RIVERA</v>
      </c>
      <c r="H9" s="39" t="s">
        <v>107</v>
      </c>
      <c r="I9" s="42" t="s">
        <v>266</v>
      </c>
    </row>
    <row r="10" spans="1:10" ht="18.75" customHeight="1">
      <c r="A10" t="s">
        <v>274</v>
      </c>
      <c r="B10" s="32">
        <v>4</v>
      </c>
      <c r="C10" s="56">
        <v>9</v>
      </c>
      <c r="D10" s="56" t="s">
        <v>108</v>
      </c>
      <c r="E10" s="56" t="s">
        <v>109</v>
      </c>
      <c r="F10" s="56" t="str">
        <f t="shared" si="0"/>
        <v>MONDRAGON ROSERO LUZ ALEIDA</v>
      </c>
      <c r="G10" s="56" t="str">
        <f t="shared" si="1"/>
        <v>LUZ ALEIDA MONDRAGON ROSERO</v>
      </c>
      <c r="H10" s="51">
        <v>1123864004</v>
      </c>
      <c r="I10" s="42" t="s">
        <v>266</v>
      </c>
    </row>
    <row r="11" spans="1:10" ht="18.75" customHeight="1">
      <c r="A11" t="s">
        <v>274</v>
      </c>
      <c r="B11" s="32">
        <v>4</v>
      </c>
      <c r="C11" s="56">
        <v>10</v>
      </c>
      <c r="D11" s="56" t="s">
        <v>110</v>
      </c>
      <c r="E11" s="56" t="s">
        <v>111</v>
      </c>
      <c r="F11" s="56" t="str">
        <f t="shared" si="0"/>
        <v>PEÑA POLO MILTON FABIAN</v>
      </c>
      <c r="G11" s="56" t="str">
        <f t="shared" si="1"/>
        <v>MILTON FABIAN PEÑA POLO</v>
      </c>
      <c r="H11" s="51">
        <v>1006526587</v>
      </c>
      <c r="I11" s="42" t="s">
        <v>266</v>
      </c>
    </row>
    <row r="12" spans="1:10" ht="18.75" customHeight="1">
      <c r="A12" t="s">
        <v>274</v>
      </c>
      <c r="B12" s="32">
        <v>4</v>
      </c>
      <c r="C12" s="56">
        <v>11</v>
      </c>
      <c r="D12" s="56" t="s">
        <v>112</v>
      </c>
      <c r="E12" s="56" t="s">
        <v>113</v>
      </c>
      <c r="F12" s="56" t="str">
        <f t="shared" si="0"/>
        <v>RIVERA VALDERRAMA ALIX</v>
      </c>
      <c r="G12" s="56" t="str">
        <f t="shared" si="1"/>
        <v>ALIX RIVERA VALDERRAMA</v>
      </c>
      <c r="H12" s="51">
        <v>1117811643</v>
      </c>
      <c r="I12" s="42" t="s">
        <v>266</v>
      </c>
    </row>
    <row r="13" spans="1:10" ht="18.75" customHeight="1">
      <c r="A13" t="s">
        <v>274</v>
      </c>
      <c r="B13" s="32">
        <v>4</v>
      </c>
      <c r="C13" s="56">
        <v>12</v>
      </c>
      <c r="D13" s="56" t="s">
        <v>114</v>
      </c>
      <c r="E13" s="56" t="s">
        <v>115</v>
      </c>
      <c r="F13" s="56" t="str">
        <f t="shared" si="0"/>
        <v>RUEDA PERDOMO ANGIE FRANCEDY</v>
      </c>
      <c r="G13" s="56" t="str">
        <f t="shared" si="1"/>
        <v>ANGIE FRANCEDY RUEDA PERDOMO</v>
      </c>
      <c r="H13" s="51">
        <v>1006529105</v>
      </c>
      <c r="I13" s="42" t="s">
        <v>268</v>
      </c>
    </row>
    <row r="14" spans="1:10" ht="18.75" customHeight="1">
      <c r="A14" t="s">
        <v>274</v>
      </c>
      <c r="B14" s="32">
        <v>4</v>
      </c>
      <c r="C14" s="56">
        <v>13</v>
      </c>
      <c r="D14" s="56" t="s">
        <v>116</v>
      </c>
      <c r="E14" s="56" t="s">
        <v>117</v>
      </c>
      <c r="F14" s="56" t="str">
        <f t="shared" si="0"/>
        <v>SANTA GONSALEZ JHON JAVIER</v>
      </c>
      <c r="G14" s="56" t="str">
        <f t="shared" si="1"/>
        <v>JHON JAVIER SANTA GONSALEZ</v>
      </c>
      <c r="H14" s="51">
        <v>1123860927</v>
      </c>
      <c r="I14" s="42" t="s">
        <v>266</v>
      </c>
    </row>
    <row r="15" spans="1:10" ht="18.75" customHeight="1">
      <c r="A15" t="s">
        <v>274</v>
      </c>
      <c r="B15" s="32">
        <v>4</v>
      </c>
      <c r="C15" s="56">
        <v>14</v>
      </c>
      <c r="D15" s="56" t="s">
        <v>116</v>
      </c>
      <c r="E15" s="56" t="s">
        <v>118</v>
      </c>
      <c r="F15" s="56" t="str">
        <f t="shared" si="0"/>
        <v>SANTA GONSALEZ CAMILO ANDRES</v>
      </c>
      <c r="G15" s="56" t="str">
        <f t="shared" si="1"/>
        <v>CAMILO ANDRES SANTA GONSALEZ</v>
      </c>
      <c r="H15" s="51">
        <v>1123860929</v>
      </c>
      <c r="I15" s="42" t="s">
        <v>266</v>
      </c>
    </row>
    <row r="16" spans="1:10" ht="18.75" customHeight="1">
      <c r="A16" t="s">
        <v>274</v>
      </c>
      <c r="B16" s="32">
        <v>4</v>
      </c>
      <c r="C16" s="56">
        <v>15</v>
      </c>
      <c r="D16" s="56" t="s">
        <v>119</v>
      </c>
      <c r="E16" s="56" t="s">
        <v>120</v>
      </c>
      <c r="F16" s="56" t="str">
        <f t="shared" si="0"/>
        <v>SOTTO GAVIRIA BRIYITH NATALIA</v>
      </c>
      <c r="G16" s="56" t="str">
        <f t="shared" si="1"/>
        <v>BRIYITH NATALIA SOTTO GAVIRIA</v>
      </c>
      <c r="H16" s="51">
        <v>1107039997</v>
      </c>
      <c r="I16" s="42" t="s">
        <v>266</v>
      </c>
    </row>
    <row r="17" spans="1:10" ht="18.75" customHeight="1">
      <c r="A17" t="s">
        <v>274</v>
      </c>
      <c r="B17" s="32">
        <v>4</v>
      </c>
      <c r="C17" s="56">
        <v>16</v>
      </c>
      <c r="D17" s="56" t="s">
        <v>121</v>
      </c>
      <c r="E17" s="56" t="s">
        <v>122</v>
      </c>
      <c r="F17" s="56" t="str">
        <f t="shared" si="0"/>
        <v>ZUÑIGA ARREDONDO CRISTIAN</v>
      </c>
      <c r="G17" s="56" t="str">
        <f t="shared" si="1"/>
        <v>CRISTIAN ZUÑIGA ARREDONDO</v>
      </c>
      <c r="H17" s="51">
        <v>1117806156</v>
      </c>
      <c r="I17" s="42" t="s">
        <v>266</v>
      </c>
    </row>
    <row r="18" spans="1:10" ht="18.75" hidden="1" customHeight="1">
      <c r="A18" t="s">
        <v>274</v>
      </c>
      <c r="B18" s="32">
        <v>6</v>
      </c>
      <c r="C18" s="56">
        <v>1</v>
      </c>
      <c r="D18" s="56" t="s">
        <v>123</v>
      </c>
      <c r="E18" s="56" t="s">
        <v>124</v>
      </c>
      <c r="F18" s="56" t="str">
        <f t="shared" si="0"/>
        <v>ARENAS MAYA YESICA VIVIANA</v>
      </c>
      <c r="G18" s="56" t="str">
        <f t="shared" si="1"/>
        <v>YESICA VIVIANA ARENAS MAYA</v>
      </c>
      <c r="H18" s="51">
        <v>1116923768</v>
      </c>
      <c r="I18" s="42" t="s">
        <v>269</v>
      </c>
      <c r="J18" s="15">
        <v>1</v>
      </c>
    </row>
    <row r="19" spans="1:10" ht="18.75" hidden="1" customHeight="1">
      <c r="A19" t="s">
        <v>274</v>
      </c>
      <c r="B19" s="32">
        <v>6</v>
      </c>
      <c r="C19" s="56">
        <v>2</v>
      </c>
      <c r="D19" s="56" t="s">
        <v>125</v>
      </c>
      <c r="E19" s="56" t="s">
        <v>126</v>
      </c>
      <c r="F19" s="56" t="str">
        <f t="shared" si="0"/>
        <v>GOMEZ YAGARI ELISA</v>
      </c>
      <c r="G19" s="56" t="str">
        <f t="shared" si="1"/>
        <v>ELISA GOMEZ YAGARI</v>
      </c>
      <c r="H19" s="51">
        <v>1115941137</v>
      </c>
      <c r="I19" s="42" t="s">
        <v>265</v>
      </c>
      <c r="J19" s="15">
        <v>2</v>
      </c>
    </row>
    <row r="20" spans="1:10" ht="18.75" hidden="1" customHeight="1">
      <c r="A20" t="s">
        <v>274</v>
      </c>
      <c r="B20" s="32">
        <v>6</v>
      </c>
      <c r="C20" s="56">
        <v>3</v>
      </c>
      <c r="D20" s="56" t="s">
        <v>127</v>
      </c>
      <c r="E20" s="56" t="s">
        <v>128</v>
      </c>
      <c r="F20" s="56" t="str">
        <f t="shared" si="0"/>
        <v>MARIN SILVA OSCAR MAURICIO</v>
      </c>
      <c r="G20" s="56" t="str">
        <f t="shared" si="1"/>
        <v>OSCAR MAURICIO MARIN SILVA</v>
      </c>
      <c r="H20" s="51">
        <v>1006556659</v>
      </c>
      <c r="I20" s="42" t="s">
        <v>266</v>
      </c>
      <c r="J20" s="15">
        <v>3</v>
      </c>
    </row>
    <row r="21" spans="1:10" ht="18.75" hidden="1" customHeight="1">
      <c r="A21" t="s">
        <v>274</v>
      </c>
      <c r="B21" s="32">
        <v>6</v>
      </c>
      <c r="C21" s="56">
        <v>6</v>
      </c>
      <c r="D21" s="56" t="s">
        <v>129</v>
      </c>
      <c r="E21" s="56" t="s">
        <v>130</v>
      </c>
      <c r="F21" s="56" t="str">
        <f t="shared" si="0"/>
        <v>MOSQUERA VARGAS YOAN FERNEY</v>
      </c>
      <c r="G21" s="56" t="str">
        <f t="shared" si="1"/>
        <v>YOAN FERNEY MOSQUERA VARGAS</v>
      </c>
      <c r="H21" s="51">
        <v>1115943253</v>
      </c>
      <c r="I21" s="42" t="s">
        <v>265</v>
      </c>
      <c r="J21" s="15">
        <v>4</v>
      </c>
    </row>
    <row r="22" spans="1:10" ht="18.75" hidden="1" customHeight="1">
      <c r="A22" t="s">
        <v>274</v>
      </c>
      <c r="B22" s="32">
        <v>6</v>
      </c>
      <c r="C22" s="56">
        <v>7</v>
      </c>
      <c r="D22" s="56" t="s">
        <v>131</v>
      </c>
      <c r="E22" s="56" t="s">
        <v>132</v>
      </c>
      <c r="F22" s="56" t="str">
        <f t="shared" si="0"/>
        <v>PAVA LOZANO LILIANA</v>
      </c>
      <c r="G22" s="56" t="str">
        <f t="shared" si="1"/>
        <v>LILIANA PAVA LOZANO</v>
      </c>
      <c r="H22" s="51">
        <v>1133149098</v>
      </c>
      <c r="I22" s="42" t="s">
        <v>266</v>
      </c>
      <c r="J22" s="15">
        <v>5</v>
      </c>
    </row>
    <row r="23" spans="1:10" ht="18.75" hidden="1" customHeight="1" thickBot="1">
      <c r="A23" t="s">
        <v>274</v>
      </c>
      <c r="B23" s="32">
        <v>6</v>
      </c>
      <c r="C23" s="56">
        <v>8</v>
      </c>
      <c r="D23" s="56" t="s">
        <v>133</v>
      </c>
      <c r="E23" s="56" t="s">
        <v>134</v>
      </c>
      <c r="F23" s="56" t="str">
        <f t="shared" si="0"/>
        <v>TOPA HERNANDEZ ROCIO</v>
      </c>
      <c r="G23" s="56" t="str">
        <f t="shared" si="1"/>
        <v>ROCIO TOPA HERNANDEZ</v>
      </c>
      <c r="H23" s="51">
        <v>1117836255</v>
      </c>
      <c r="I23" s="42" t="s">
        <v>96</v>
      </c>
      <c r="J23" s="15">
        <v>6</v>
      </c>
    </row>
    <row r="24" spans="1:10">
      <c r="A24" t="s">
        <v>276</v>
      </c>
      <c r="B24" s="32">
        <v>4</v>
      </c>
      <c r="C24" s="56">
        <v>1</v>
      </c>
      <c r="D24" s="13" t="s">
        <v>187</v>
      </c>
      <c r="E24" s="56" t="s">
        <v>188</v>
      </c>
      <c r="F24" s="56" t="str">
        <f>CONCATENATE(D24," ",E24)</f>
        <v>ALVAREZ VALENCIA YESSICA PAOLA</v>
      </c>
      <c r="G24" s="56" t="str">
        <f>CONCATENATE(E24," ",D24)</f>
        <v>YESSICA PAOLA ALVAREZ VALENCIA</v>
      </c>
      <c r="H24" s="52">
        <v>1117836401</v>
      </c>
      <c r="I24" s="43" t="s">
        <v>250</v>
      </c>
    </row>
    <row r="25" spans="1:10">
      <c r="A25" t="s">
        <v>276</v>
      </c>
      <c r="B25" s="32">
        <v>4</v>
      </c>
      <c r="C25" s="56">
        <v>2</v>
      </c>
      <c r="D25" s="13" t="s">
        <v>179</v>
      </c>
      <c r="E25" s="56" t="s">
        <v>180</v>
      </c>
      <c r="F25" s="56" t="str">
        <f t="shared" ref="F25:F35" si="2">CONCATENATE(D25," ",E25)</f>
        <v>ARAUJO ALVAREZ MARIA ALEJANDRA</v>
      </c>
      <c r="G25" s="56" t="str">
        <f t="shared" ref="G25:G35" si="3">CONCATENATE(E25," ",D25)</f>
        <v>MARIA ALEJANDRA ARAUJO ALVAREZ</v>
      </c>
      <c r="H25" s="52">
        <v>1006518845</v>
      </c>
      <c r="I25" s="43" t="s">
        <v>250</v>
      </c>
    </row>
    <row r="26" spans="1:10">
      <c r="A26" t="s">
        <v>276</v>
      </c>
      <c r="B26" s="32">
        <v>4</v>
      </c>
      <c r="C26" s="56">
        <v>3</v>
      </c>
      <c r="D26" s="13" t="s">
        <v>168</v>
      </c>
      <c r="E26" s="56" t="s">
        <v>169</v>
      </c>
      <c r="F26" s="56" t="str">
        <f t="shared" si="2"/>
        <v>ARCOS HERNANDEZ DEINAR JAIR</v>
      </c>
      <c r="G26" s="56" t="str">
        <f t="shared" si="3"/>
        <v>DEINAR JAIR ARCOS HERNANDEZ</v>
      </c>
      <c r="H26" s="52">
        <v>1117838935</v>
      </c>
      <c r="I26" s="43" t="s">
        <v>250</v>
      </c>
    </row>
    <row r="27" spans="1:10">
      <c r="A27" t="s">
        <v>276</v>
      </c>
      <c r="B27" s="32">
        <v>4</v>
      </c>
      <c r="C27" s="56">
        <v>4</v>
      </c>
      <c r="D27" s="13" t="s">
        <v>166</v>
      </c>
      <c r="E27" s="56" t="s">
        <v>167</v>
      </c>
      <c r="F27" s="56" t="str">
        <f t="shared" si="2"/>
        <v>BURGOS GONZALEZ DAYANA</v>
      </c>
      <c r="G27" s="56" t="str">
        <f t="shared" si="3"/>
        <v>DAYANA BURGOS GONZALEZ</v>
      </c>
      <c r="H27" s="52">
        <v>1117807282</v>
      </c>
      <c r="I27" s="43" t="s">
        <v>250</v>
      </c>
    </row>
    <row r="28" spans="1:10">
      <c r="A28" t="s">
        <v>276</v>
      </c>
      <c r="B28" s="32">
        <v>4</v>
      </c>
      <c r="C28" s="56">
        <v>5</v>
      </c>
      <c r="D28" s="13" t="s">
        <v>166</v>
      </c>
      <c r="E28" s="56" t="s">
        <v>174</v>
      </c>
      <c r="F28" s="56" t="str">
        <f t="shared" si="2"/>
        <v>BURGOS GONZALEZ ENRIQUE</v>
      </c>
      <c r="G28" s="56" t="str">
        <f t="shared" si="3"/>
        <v>ENRIQUE BURGOS GONZALEZ</v>
      </c>
      <c r="H28" s="52">
        <v>1117807231</v>
      </c>
      <c r="I28" s="43" t="s">
        <v>250</v>
      </c>
    </row>
    <row r="29" spans="1:10">
      <c r="A29" t="s">
        <v>276</v>
      </c>
      <c r="B29" s="32">
        <v>4</v>
      </c>
      <c r="C29" s="56">
        <v>6</v>
      </c>
      <c r="D29" s="13" t="s">
        <v>170</v>
      </c>
      <c r="E29" s="13" t="s">
        <v>171</v>
      </c>
      <c r="F29" s="56" t="str">
        <f t="shared" si="2"/>
        <v>CUASPU TOLEDO DIANA CAROLINA</v>
      </c>
      <c r="G29" s="56" t="str">
        <f t="shared" si="3"/>
        <v>DIANA CAROLINA CUASPU TOLEDO</v>
      </c>
      <c r="H29" s="35">
        <v>1117806775</v>
      </c>
      <c r="I29" s="43" t="s">
        <v>250</v>
      </c>
    </row>
    <row r="30" spans="1:10">
      <c r="A30" t="s">
        <v>276</v>
      </c>
      <c r="B30" s="32">
        <v>4</v>
      </c>
      <c r="C30" s="56">
        <v>7</v>
      </c>
      <c r="D30" s="13" t="s">
        <v>172</v>
      </c>
      <c r="E30" s="56" t="s">
        <v>173</v>
      </c>
      <c r="F30" s="56" t="str">
        <f t="shared" si="2"/>
        <v>CUELLAR GAITAN EIDER RAMIRO</v>
      </c>
      <c r="G30" s="56" t="str">
        <f t="shared" si="3"/>
        <v>EIDER RAMIRO CUELLAR GAITAN</v>
      </c>
      <c r="H30" s="52">
        <v>1118468263</v>
      </c>
      <c r="I30" s="43" t="s">
        <v>250</v>
      </c>
    </row>
    <row r="31" spans="1:10">
      <c r="A31" t="s">
        <v>276</v>
      </c>
      <c r="B31" s="32">
        <v>4</v>
      </c>
      <c r="C31" s="56">
        <v>8</v>
      </c>
      <c r="D31" s="13" t="s">
        <v>181</v>
      </c>
      <c r="E31" s="56" t="s">
        <v>182</v>
      </c>
      <c r="F31" s="56" t="str">
        <f t="shared" si="2"/>
        <v>FIERRO GUACA MARIA GENIS</v>
      </c>
      <c r="G31" s="56" t="str">
        <f t="shared" si="3"/>
        <v>MARIA GENIS FIERRO GUACA</v>
      </c>
      <c r="H31" s="52">
        <v>40692005</v>
      </c>
      <c r="I31" s="43" t="s">
        <v>250</v>
      </c>
    </row>
    <row r="32" spans="1:10">
      <c r="A32" t="s">
        <v>276</v>
      </c>
      <c r="B32" s="32">
        <v>4</v>
      </c>
      <c r="C32" s="56">
        <v>9</v>
      </c>
      <c r="D32" s="13" t="s">
        <v>185</v>
      </c>
      <c r="E32" s="56" t="s">
        <v>186</v>
      </c>
      <c r="F32" s="56" t="str">
        <f t="shared" si="2"/>
        <v>PATIÑO GIRON YEIDY YANCELY</v>
      </c>
      <c r="G32" s="56" t="str">
        <f t="shared" si="3"/>
        <v>YEIDY YANCELY PATIÑO GIRON</v>
      </c>
      <c r="H32" s="52">
        <v>1089904888</v>
      </c>
      <c r="I32" s="43" t="s">
        <v>250</v>
      </c>
    </row>
    <row r="33" spans="1:13">
      <c r="A33" t="s">
        <v>276</v>
      </c>
      <c r="B33" s="32">
        <v>4</v>
      </c>
      <c r="C33" s="56">
        <v>10</v>
      </c>
      <c r="D33" s="13" t="s">
        <v>177</v>
      </c>
      <c r="E33" s="56" t="s">
        <v>178</v>
      </c>
      <c r="F33" s="56" t="str">
        <f t="shared" si="2"/>
        <v>PERDOMO TOVAR LUIS ERNESTO</v>
      </c>
      <c r="G33" s="56" t="str">
        <f t="shared" si="3"/>
        <v>LUIS ERNESTO PERDOMO TOVAR</v>
      </c>
      <c r="H33" s="52">
        <v>1117813772</v>
      </c>
      <c r="I33" s="43" t="s">
        <v>250</v>
      </c>
    </row>
    <row r="34" spans="1:13">
      <c r="A34" t="s">
        <v>276</v>
      </c>
      <c r="B34" s="32">
        <v>4</v>
      </c>
      <c r="C34" s="56">
        <v>11</v>
      </c>
      <c r="D34" s="13" t="s">
        <v>175</v>
      </c>
      <c r="E34" s="56" t="s">
        <v>176</v>
      </c>
      <c r="F34" s="56" t="str">
        <f t="shared" si="2"/>
        <v>RAMOS RODRIGUEZ  JAVIER</v>
      </c>
      <c r="G34" s="56" t="str">
        <f t="shared" si="3"/>
        <v xml:space="preserve">JAVIER RAMOS RODRIGUEZ </v>
      </c>
      <c r="H34" s="52">
        <v>1006517400</v>
      </c>
      <c r="I34" s="43" t="s">
        <v>250</v>
      </c>
    </row>
    <row r="35" spans="1:13" ht="15.75" thickBot="1">
      <c r="A35" t="s">
        <v>276</v>
      </c>
      <c r="B35" s="32">
        <v>4</v>
      </c>
      <c r="C35" s="56">
        <v>12</v>
      </c>
      <c r="D35" s="13" t="s">
        <v>183</v>
      </c>
      <c r="E35" s="56" t="s">
        <v>184</v>
      </c>
      <c r="F35" s="56" t="str">
        <f t="shared" si="2"/>
        <v>TRUJILLO TOVAR VANESSA ALEXANDRA</v>
      </c>
      <c r="G35" s="56" t="str">
        <f t="shared" si="3"/>
        <v>VANESSA ALEXANDRA TRUJILLO TOVAR</v>
      </c>
      <c r="H35" s="52">
        <v>1006519003</v>
      </c>
      <c r="I35" s="43" t="s">
        <v>250</v>
      </c>
    </row>
    <row r="36" spans="1:13" ht="15.75" hidden="1" thickBot="1">
      <c r="A36" t="s">
        <v>276</v>
      </c>
      <c r="B36" s="32">
        <v>6</v>
      </c>
      <c r="C36" s="56">
        <v>1</v>
      </c>
      <c r="D36" s="13" t="s">
        <v>163</v>
      </c>
      <c r="E36" s="56" t="s">
        <v>122</v>
      </c>
      <c r="F36" s="56" t="str">
        <f>CONCATENATE(D36," ",E36)</f>
        <v>CANTILLO MEJIA  CRISTIAN</v>
      </c>
      <c r="G36" s="56" t="str">
        <f>CONCATENATE(E36," ",D36)</f>
        <v xml:space="preserve">CRISTIAN CANTILLO MEJIA </v>
      </c>
      <c r="H36" s="52">
        <v>1006508852</v>
      </c>
      <c r="I36" s="45" t="s">
        <v>264</v>
      </c>
      <c r="J36" s="15">
        <v>7</v>
      </c>
      <c r="K36" s="14"/>
      <c r="L36" s="14"/>
      <c r="M36" s="14"/>
    </row>
    <row r="37" spans="1:13" ht="15.75" hidden="1" thickBot="1">
      <c r="A37" t="s">
        <v>276</v>
      </c>
      <c r="B37" s="32">
        <v>6</v>
      </c>
      <c r="C37" s="56">
        <v>2</v>
      </c>
      <c r="D37" s="13" t="s">
        <v>135</v>
      </c>
      <c r="E37" s="56" t="s">
        <v>136</v>
      </c>
      <c r="F37" s="56" t="str">
        <f t="shared" ref="F37:F51" si="4">CONCATENATE(D37," ",E37)</f>
        <v>CARDOZO ROMERO  VICTOR ALFONSO</v>
      </c>
      <c r="G37" s="56" t="str">
        <f t="shared" ref="G37:G51" si="5">CONCATENATE(E37," ",D37)</f>
        <v xml:space="preserve">VICTOR ALFONSO CARDOZO ROMERO </v>
      </c>
      <c r="H37" s="52">
        <v>1081155103</v>
      </c>
      <c r="I37" s="46" t="s">
        <v>251</v>
      </c>
      <c r="J37" s="15">
        <v>8</v>
      </c>
      <c r="K37" s="14"/>
      <c r="L37" s="14"/>
      <c r="M37" s="14"/>
    </row>
    <row r="38" spans="1:13" ht="15.75" hidden="1" thickBot="1">
      <c r="A38" t="s">
        <v>276</v>
      </c>
      <c r="B38" s="32">
        <v>6</v>
      </c>
      <c r="C38" s="56">
        <v>3</v>
      </c>
      <c r="D38" s="57" t="s">
        <v>164</v>
      </c>
      <c r="E38" s="57" t="s">
        <v>165</v>
      </c>
      <c r="F38" s="56" t="str">
        <f t="shared" si="4"/>
        <v>CASTRO GUERRERO ALDAIR</v>
      </c>
      <c r="G38" s="56" t="str">
        <f t="shared" si="5"/>
        <v>ALDAIR CASTRO GUERRERO</v>
      </c>
      <c r="H38" s="38">
        <v>1117840209</v>
      </c>
      <c r="I38" s="47" t="s">
        <v>264</v>
      </c>
      <c r="J38" s="15">
        <v>9</v>
      </c>
      <c r="K38" s="14"/>
      <c r="L38" s="14"/>
      <c r="M38" s="14"/>
    </row>
    <row r="39" spans="1:13" ht="15.75" hidden="1" thickBot="1">
      <c r="A39" t="s">
        <v>276</v>
      </c>
      <c r="B39" s="32">
        <v>6</v>
      </c>
      <c r="C39" s="56">
        <v>4</v>
      </c>
      <c r="D39" s="13" t="s">
        <v>137</v>
      </c>
      <c r="E39" s="56" t="s">
        <v>138</v>
      </c>
      <c r="F39" s="56" t="str">
        <f t="shared" si="4"/>
        <v>CHICO RIVERA  JOHN JAIRO</v>
      </c>
      <c r="G39" s="56" t="str">
        <f t="shared" si="5"/>
        <v xml:space="preserve"> JOHN JAIRO CHICO RIVERA</v>
      </c>
      <c r="H39" s="52">
        <v>1006518913</v>
      </c>
      <c r="I39" s="45" t="s">
        <v>264</v>
      </c>
      <c r="J39" s="15">
        <v>10</v>
      </c>
      <c r="K39" s="14"/>
      <c r="L39" s="14"/>
      <c r="M39" s="14"/>
    </row>
    <row r="40" spans="1:13" ht="15.75" hidden="1" thickBot="1">
      <c r="A40" t="s">
        <v>276</v>
      </c>
      <c r="B40" s="32">
        <v>6</v>
      </c>
      <c r="C40" s="56">
        <v>5</v>
      </c>
      <c r="D40" s="13" t="s">
        <v>139</v>
      </c>
      <c r="E40" s="56" t="s">
        <v>140</v>
      </c>
      <c r="F40" s="56" t="str">
        <f t="shared" si="4"/>
        <v>CRUZ MAJIN  KEVIN DANIEL</v>
      </c>
      <c r="G40" s="56" t="str">
        <f t="shared" si="5"/>
        <v xml:space="preserve">KEVIN DANIEL CRUZ MAJIN </v>
      </c>
      <c r="H40" s="52">
        <v>1003805215</v>
      </c>
      <c r="I40" s="46" t="s">
        <v>264</v>
      </c>
      <c r="J40" s="15">
        <v>11</v>
      </c>
      <c r="K40" s="14"/>
      <c r="L40" s="14"/>
      <c r="M40" s="14"/>
    </row>
    <row r="41" spans="1:13" ht="15.75" hidden="1" thickBot="1">
      <c r="A41" t="s">
        <v>276</v>
      </c>
      <c r="B41" s="32">
        <v>6</v>
      </c>
      <c r="C41" s="56">
        <v>6</v>
      </c>
      <c r="D41" s="13" t="s">
        <v>141</v>
      </c>
      <c r="E41" s="56" t="s">
        <v>142</v>
      </c>
      <c r="F41" s="56" t="str">
        <f t="shared" si="4"/>
        <v>LOPEZ TIMANA  ANDERSON HESNEIDER</v>
      </c>
      <c r="G41" s="56" t="str">
        <f t="shared" si="5"/>
        <v xml:space="preserve">ANDERSON HESNEIDER LOPEZ TIMANA </v>
      </c>
      <c r="H41" s="52">
        <v>1004774059</v>
      </c>
      <c r="I41" s="46" t="s">
        <v>264</v>
      </c>
      <c r="J41" s="15">
        <v>12</v>
      </c>
      <c r="K41" s="14"/>
      <c r="L41" s="14"/>
      <c r="M41" s="14"/>
    </row>
    <row r="42" spans="1:13" ht="15.75" hidden="1" thickBot="1">
      <c r="A42" t="s">
        <v>276</v>
      </c>
      <c r="B42" s="32">
        <v>6</v>
      </c>
      <c r="C42" s="56">
        <v>7</v>
      </c>
      <c r="D42" s="13" t="s">
        <v>143</v>
      </c>
      <c r="E42" s="56" t="s">
        <v>144</v>
      </c>
      <c r="F42" s="56" t="str">
        <f t="shared" si="4"/>
        <v>RODRIGUEZ ESPAÑA  LUISA FERNANDA</v>
      </c>
      <c r="G42" s="56" t="str">
        <f t="shared" si="5"/>
        <v xml:space="preserve">LUISA FERNANDA RODRIGUEZ ESPAÑA </v>
      </c>
      <c r="H42" s="52">
        <v>1117804487</v>
      </c>
      <c r="I42" s="46" t="s">
        <v>264</v>
      </c>
      <c r="J42" s="15">
        <v>13</v>
      </c>
      <c r="K42" s="14"/>
      <c r="L42" s="14"/>
      <c r="M42" s="14"/>
    </row>
    <row r="43" spans="1:13" ht="15.75" hidden="1" thickBot="1">
      <c r="A43" t="s">
        <v>276</v>
      </c>
      <c r="B43" s="32">
        <v>6</v>
      </c>
      <c r="C43" s="56">
        <v>8</v>
      </c>
      <c r="D43" s="13" t="s">
        <v>145</v>
      </c>
      <c r="E43" s="56" t="s">
        <v>146</v>
      </c>
      <c r="F43" s="56" t="str">
        <f t="shared" si="4"/>
        <v>TORRES ROMERO  DAIRO FELIPE</v>
      </c>
      <c r="G43" s="56" t="str">
        <f t="shared" si="5"/>
        <v xml:space="preserve">DAIRO FELIPE TORRES ROMERO </v>
      </c>
      <c r="H43" s="52">
        <v>1117809961</v>
      </c>
      <c r="I43" s="46" t="s">
        <v>264</v>
      </c>
      <c r="J43" s="15">
        <v>14</v>
      </c>
      <c r="K43" s="14"/>
      <c r="L43" s="14"/>
      <c r="M43" s="14"/>
    </row>
    <row r="44" spans="1:13" ht="15.75" hidden="1" thickBot="1">
      <c r="A44" t="s">
        <v>276</v>
      </c>
      <c r="B44" s="32">
        <v>6</v>
      </c>
      <c r="C44" s="56">
        <v>9</v>
      </c>
      <c r="D44" s="13" t="s">
        <v>147</v>
      </c>
      <c r="E44" s="56" t="s">
        <v>148</v>
      </c>
      <c r="F44" s="56" t="str">
        <f t="shared" si="4"/>
        <v>TOVAR MEDINA  ERIKA YOHANA</v>
      </c>
      <c r="G44" s="56" t="str">
        <f t="shared" si="5"/>
        <v xml:space="preserve">ERIKA YOHANA TOVAR MEDINA </v>
      </c>
      <c r="H44" s="52">
        <v>1006518919</v>
      </c>
      <c r="I44" s="46" t="s">
        <v>264</v>
      </c>
      <c r="J44" s="15">
        <v>15</v>
      </c>
      <c r="K44" s="14"/>
      <c r="L44" s="14"/>
      <c r="M44" s="14"/>
    </row>
    <row r="45" spans="1:13" ht="15.75" hidden="1" thickBot="1">
      <c r="A45" t="s">
        <v>276</v>
      </c>
      <c r="B45" s="32">
        <v>6</v>
      </c>
      <c r="C45" s="56">
        <v>10</v>
      </c>
      <c r="D45" s="13" t="s">
        <v>149</v>
      </c>
      <c r="E45" s="56" t="s">
        <v>150</v>
      </c>
      <c r="F45" s="56" t="str">
        <f t="shared" si="4"/>
        <v xml:space="preserve">TRUJILLO TOVAR  NIYIRETH </v>
      </c>
      <c r="G45" s="56" t="str">
        <f t="shared" si="5"/>
        <v xml:space="preserve">NIYIRETH  TRUJILLO TOVAR </v>
      </c>
      <c r="H45" s="52">
        <v>1117820350</v>
      </c>
      <c r="I45" s="46" t="s">
        <v>264</v>
      </c>
      <c r="J45" s="15">
        <v>16</v>
      </c>
      <c r="K45" s="14"/>
      <c r="L45" s="14"/>
      <c r="M45" s="14"/>
    </row>
    <row r="46" spans="1:13" ht="15.75" hidden="1" thickBot="1">
      <c r="A46" t="s">
        <v>276</v>
      </c>
      <c r="B46" s="32">
        <v>6</v>
      </c>
      <c r="C46" s="56">
        <v>11</v>
      </c>
      <c r="D46" s="13" t="s">
        <v>151</v>
      </c>
      <c r="E46" s="56" t="s">
        <v>152</v>
      </c>
      <c r="F46" s="56" t="str">
        <f t="shared" si="4"/>
        <v>VANEGAS MORALES  MAYORLY</v>
      </c>
      <c r="G46" s="56" t="str">
        <f t="shared" si="5"/>
        <v xml:space="preserve">MAYORLY VANEGAS MORALES </v>
      </c>
      <c r="H46" s="52">
        <v>1193535177</v>
      </c>
      <c r="I46" s="46" t="s">
        <v>264</v>
      </c>
      <c r="J46" s="15">
        <v>17</v>
      </c>
      <c r="K46" s="14"/>
      <c r="L46" s="14"/>
      <c r="M46" s="14"/>
    </row>
    <row r="47" spans="1:13" ht="15.75" hidden="1" thickBot="1">
      <c r="A47" t="s">
        <v>276</v>
      </c>
      <c r="B47" s="32">
        <v>6</v>
      </c>
      <c r="C47" s="56">
        <v>12</v>
      </c>
      <c r="D47" s="13" t="s">
        <v>153</v>
      </c>
      <c r="E47" s="56" t="s">
        <v>154</v>
      </c>
      <c r="F47" s="56" t="str">
        <f t="shared" si="4"/>
        <v>OSORIO NIAZA  WUENDY KATHERINE</v>
      </c>
      <c r="G47" s="56" t="str">
        <f t="shared" si="5"/>
        <v xml:space="preserve">WUENDY KATHERINE OSORIO NIAZA </v>
      </c>
      <c r="H47" s="52">
        <v>1006520435</v>
      </c>
      <c r="I47" s="46" t="s">
        <v>264</v>
      </c>
      <c r="J47" s="15">
        <v>18</v>
      </c>
      <c r="K47" s="14"/>
      <c r="L47" s="14"/>
      <c r="M47" s="14"/>
    </row>
    <row r="48" spans="1:13" ht="15.75" hidden="1" thickBot="1">
      <c r="A48" t="s">
        <v>276</v>
      </c>
      <c r="B48" s="32">
        <v>6</v>
      </c>
      <c r="C48" s="56">
        <v>13</v>
      </c>
      <c r="D48" s="13" t="s">
        <v>155</v>
      </c>
      <c r="E48" s="56" t="s">
        <v>156</v>
      </c>
      <c r="F48" s="56" t="str">
        <f t="shared" si="4"/>
        <v>PARRA TIMANA  DANNY GISETH</v>
      </c>
      <c r="G48" s="56" t="str">
        <f t="shared" si="5"/>
        <v xml:space="preserve"> DANNY GISETH PARRA TIMANA</v>
      </c>
      <c r="H48" s="52">
        <v>1006519143</v>
      </c>
      <c r="I48" s="46" t="s">
        <v>264</v>
      </c>
      <c r="J48" s="15">
        <v>19</v>
      </c>
      <c r="K48" s="14"/>
      <c r="L48" s="14"/>
      <c r="M48" s="14"/>
    </row>
    <row r="49" spans="1:13" ht="15.75" hidden="1" thickBot="1">
      <c r="A49" t="s">
        <v>276</v>
      </c>
      <c r="B49" s="32">
        <v>6</v>
      </c>
      <c r="C49" s="56">
        <v>14</v>
      </c>
      <c r="D49" s="13" t="s">
        <v>157</v>
      </c>
      <c r="E49" s="56" t="s">
        <v>158</v>
      </c>
      <c r="F49" s="56" t="str">
        <f t="shared" si="4"/>
        <v>SEPULVEDA ARCOS  LINA MARCELA</v>
      </c>
      <c r="G49" s="56" t="str">
        <f t="shared" si="5"/>
        <v xml:space="preserve">LINA MARCELA SEPULVEDA ARCOS </v>
      </c>
      <c r="H49" s="52">
        <v>1006519138</v>
      </c>
      <c r="I49" s="46" t="s">
        <v>264</v>
      </c>
      <c r="J49" s="15">
        <v>20</v>
      </c>
      <c r="K49" s="14"/>
      <c r="L49" s="14"/>
      <c r="M49" s="14"/>
    </row>
    <row r="50" spans="1:13" ht="15.75" hidden="1" thickBot="1">
      <c r="A50" t="s">
        <v>276</v>
      </c>
      <c r="B50" s="32">
        <v>6</v>
      </c>
      <c r="C50" s="56">
        <v>15</v>
      </c>
      <c r="D50" s="13" t="s">
        <v>159</v>
      </c>
      <c r="E50" s="56" t="s">
        <v>160</v>
      </c>
      <c r="F50" s="56" t="str">
        <f t="shared" si="4"/>
        <v>ULCUE POSCUE  FLORINDA</v>
      </c>
      <c r="G50" s="56" t="str">
        <f t="shared" si="5"/>
        <v xml:space="preserve">FLORINDA ULCUE POSCUE </v>
      </c>
      <c r="H50" s="52">
        <v>48621653</v>
      </c>
      <c r="I50" s="46" t="s">
        <v>252</v>
      </c>
      <c r="J50" s="15">
        <v>21</v>
      </c>
      <c r="K50" s="14"/>
      <c r="L50" s="14"/>
      <c r="M50" s="14"/>
    </row>
    <row r="51" spans="1:13" ht="15.75" hidden="1" thickBot="1">
      <c r="A51" t="s">
        <v>276</v>
      </c>
      <c r="B51" s="32">
        <v>6</v>
      </c>
      <c r="C51" s="56">
        <v>16</v>
      </c>
      <c r="D51" s="13" t="s">
        <v>161</v>
      </c>
      <c r="E51" s="13" t="s">
        <v>162</v>
      </c>
      <c r="F51" s="56" t="str">
        <f t="shared" si="4"/>
        <v>VERA PRADA  LIDIA SUSANA</v>
      </c>
      <c r="G51" s="56" t="str">
        <f t="shared" si="5"/>
        <v xml:space="preserve">LIDIA SUSANA VERA PRADA </v>
      </c>
      <c r="H51" s="52">
        <v>1117826544</v>
      </c>
      <c r="I51" s="46" t="s">
        <v>264</v>
      </c>
      <c r="J51" s="15">
        <v>22</v>
      </c>
    </row>
    <row r="52" spans="1:13" ht="15.75" thickBot="1">
      <c r="A52" t="s">
        <v>275</v>
      </c>
      <c r="B52" s="32">
        <v>4</v>
      </c>
      <c r="C52" s="56">
        <v>1</v>
      </c>
      <c r="D52" s="13" t="s">
        <v>189</v>
      </c>
      <c r="E52" s="56" t="s">
        <v>190</v>
      </c>
      <c r="F52" s="56" t="str">
        <f>CONCATENATE(D52," ",E52)</f>
        <v>AGUIRRE TORRES BRAYAN LINJAWER</v>
      </c>
      <c r="G52" s="56" t="str">
        <f>CONCATENATE(E52," ",D52)</f>
        <v>BRAYAN LINJAWER AGUIRRE TORRES</v>
      </c>
      <c r="H52" s="53">
        <v>1117809400</v>
      </c>
      <c r="I52" s="48" t="s">
        <v>257</v>
      </c>
    </row>
    <row r="53" spans="1:13" ht="15.75" thickBot="1">
      <c r="A53" t="s">
        <v>275</v>
      </c>
      <c r="B53" s="32">
        <v>4</v>
      </c>
      <c r="C53" s="56">
        <v>2</v>
      </c>
      <c r="D53" s="13" t="s">
        <v>191</v>
      </c>
      <c r="E53" s="56" t="s">
        <v>192</v>
      </c>
      <c r="F53" s="56" t="str">
        <f t="shared" ref="F53:F58" si="6">CONCATENATE(D53," ",E53)</f>
        <v>GONZALEZ FLOREZ SAMUEL</v>
      </c>
      <c r="G53" s="56" t="str">
        <f t="shared" ref="G53:G58" si="7">CONCATENATE(E53," ",D53)</f>
        <v>SAMUEL GONZALEZ FLOREZ</v>
      </c>
      <c r="H53" s="53">
        <v>1006520465</v>
      </c>
      <c r="I53" s="49" t="s">
        <v>258</v>
      </c>
    </row>
    <row r="54" spans="1:13" ht="15.75" thickBot="1">
      <c r="A54" t="s">
        <v>275</v>
      </c>
      <c r="B54" s="32">
        <v>4</v>
      </c>
      <c r="C54" s="56">
        <v>3</v>
      </c>
      <c r="D54" s="13" t="s">
        <v>193</v>
      </c>
      <c r="E54" s="56" t="s">
        <v>194</v>
      </c>
      <c r="F54" s="56" t="str">
        <f t="shared" si="6"/>
        <v>PERDOMO LLANOS KAREN DAYANA</v>
      </c>
      <c r="G54" s="56" t="str">
        <f t="shared" si="7"/>
        <v>KAREN DAYANA PERDOMO LLANOS</v>
      </c>
      <c r="H54" s="53">
        <v>1006519331</v>
      </c>
      <c r="I54" s="49" t="s">
        <v>258</v>
      </c>
    </row>
    <row r="55" spans="1:13" ht="15.75" thickBot="1">
      <c r="A55" t="s">
        <v>275</v>
      </c>
      <c r="B55" s="32">
        <v>4</v>
      </c>
      <c r="C55" s="56">
        <v>4</v>
      </c>
      <c r="D55" s="13" t="s">
        <v>195</v>
      </c>
      <c r="E55" s="56" t="s">
        <v>196</v>
      </c>
      <c r="F55" s="56" t="str">
        <f t="shared" si="6"/>
        <v>CASTAÑO CUELLAR KAREN MICHEL</v>
      </c>
      <c r="G55" s="56" t="str">
        <f t="shared" si="7"/>
        <v>KAREN MICHEL CASTAÑO CUELLAR</v>
      </c>
      <c r="H55" s="53">
        <v>1117807716</v>
      </c>
      <c r="I55" s="49" t="s">
        <v>258</v>
      </c>
    </row>
    <row r="56" spans="1:13" ht="15.75" thickBot="1">
      <c r="A56" t="s">
        <v>275</v>
      </c>
      <c r="B56" s="32">
        <v>4</v>
      </c>
      <c r="C56" s="56">
        <v>5</v>
      </c>
      <c r="D56" s="13" t="s">
        <v>197</v>
      </c>
      <c r="E56" s="56" t="s">
        <v>198</v>
      </c>
      <c r="F56" s="56" t="str">
        <f t="shared" si="6"/>
        <v>MUNAR ZUÑIGA KELLY JOHANA</v>
      </c>
      <c r="G56" s="56" t="str">
        <f t="shared" si="7"/>
        <v>KELLY JOHANA MUNAR ZUÑIGA</v>
      </c>
      <c r="H56" s="53">
        <v>1115942873</v>
      </c>
      <c r="I56" s="49" t="s">
        <v>254</v>
      </c>
    </row>
    <row r="57" spans="1:13" ht="15.75" thickBot="1">
      <c r="A57" t="s">
        <v>275</v>
      </c>
      <c r="B57" s="32">
        <v>4</v>
      </c>
      <c r="C57" s="56">
        <v>6</v>
      </c>
      <c r="D57" s="13" t="s">
        <v>199</v>
      </c>
      <c r="E57" s="13" t="s">
        <v>200</v>
      </c>
      <c r="F57" s="56" t="str">
        <f t="shared" si="6"/>
        <v>CARVAJAL ESPAÑA VICTOR JULIO</v>
      </c>
      <c r="G57" s="56" t="str">
        <f t="shared" si="7"/>
        <v>VICTOR JULIO CARVAJAL ESPAÑA</v>
      </c>
      <c r="H57" s="41">
        <v>1117804634</v>
      </c>
      <c r="I57" s="50" t="s">
        <v>255</v>
      </c>
    </row>
    <row r="58" spans="1:13" ht="15.75" thickBot="1">
      <c r="A58" t="s">
        <v>275</v>
      </c>
      <c r="B58" s="32">
        <v>4</v>
      </c>
      <c r="C58" s="56">
        <v>7</v>
      </c>
      <c r="D58" s="13" t="s">
        <v>201</v>
      </c>
      <c r="E58" s="56" t="s">
        <v>202</v>
      </c>
      <c r="F58" s="56" t="str">
        <f t="shared" si="6"/>
        <v>QUESADA MURCIA ANGIE TATIANA</v>
      </c>
      <c r="G58" s="56" t="str">
        <f t="shared" si="7"/>
        <v>ANGIE TATIANA QUESADA MURCIA</v>
      </c>
      <c r="H58" s="53">
        <v>1006518535</v>
      </c>
      <c r="I58" s="49" t="s">
        <v>256</v>
      </c>
    </row>
    <row r="59" spans="1:13" ht="15.75" hidden="1" thickBot="1">
      <c r="A59" t="s">
        <v>275</v>
      </c>
      <c r="B59" s="32">
        <v>6</v>
      </c>
      <c r="C59" s="56">
        <v>1</v>
      </c>
      <c r="D59" s="13" t="s">
        <v>220</v>
      </c>
      <c r="E59" s="56" t="s">
        <v>221</v>
      </c>
      <c r="F59" s="56" t="str">
        <f>CONCATENATE(D59," ",E59)</f>
        <v>ARGUELLO GUTIERREZ DIANA FERNANDA</v>
      </c>
      <c r="G59" s="56" t="str">
        <f>CONCATENATE(E59," ",D59)</f>
        <v>DIANA FERNANDA ARGUELLO GUTIERREZ</v>
      </c>
      <c r="H59" s="53">
        <v>1006418875</v>
      </c>
      <c r="I59" s="48" t="s">
        <v>259</v>
      </c>
      <c r="J59" s="15">
        <v>23</v>
      </c>
    </row>
    <row r="60" spans="1:13" ht="15.75" hidden="1" thickBot="1">
      <c r="A60" t="s">
        <v>275</v>
      </c>
      <c r="B60" s="32">
        <v>6</v>
      </c>
      <c r="C60" s="56">
        <v>2</v>
      </c>
      <c r="D60" s="13" t="s">
        <v>212</v>
      </c>
      <c r="E60" s="56" t="s">
        <v>213</v>
      </c>
      <c r="F60" s="56" t="str">
        <f t="shared" ref="F60:F72" si="8">CONCATENATE(D60," ",E60)</f>
        <v>BERMUDEZ LEMUS GEONID</v>
      </c>
      <c r="G60" s="56" t="str">
        <f t="shared" ref="G60:G72" si="9">CONCATENATE(E60," ",D60)</f>
        <v>GEONID BERMUDEZ LEMUS</v>
      </c>
      <c r="H60" s="53">
        <v>1151453185</v>
      </c>
      <c r="I60" s="49" t="s">
        <v>250</v>
      </c>
      <c r="J60" s="15">
        <v>24</v>
      </c>
    </row>
    <row r="61" spans="1:13" ht="15.75" hidden="1" thickBot="1">
      <c r="A61" t="s">
        <v>275</v>
      </c>
      <c r="B61" s="32">
        <v>6</v>
      </c>
      <c r="C61" s="56">
        <v>3</v>
      </c>
      <c r="D61" s="13" t="s">
        <v>205</v>
      </c>
      <c r="E61" s="56" t="s">
        <v>206</v>
      </c>
      <c r="F61" s="56" t="str">
        <f t="shared" si="8"/>
        <v>GARCIA SOTELO  DELFIN</v>
      </c>
      <c r="G61" s="56" t="str">
        <f t="shared" si="9"/>
        <v xml:space="preserve">DELFIN GARCIA SOTELO </v>
      </c>
      <c r="H61" s="53">
        <v>93472595</v>
      </c>
      <c r="I61" s="49" t="s">
        <v>260</v>
      </c>
      <c r="J61" s="15">
        <v>25</v>
      </c>
    </row>
    <row r="62" spans="1:13" ht="15.75" hidden="1" thickBot="1">
      <c r="A62" t="s">
        <v>275</v>
      </c>
      <c r="B62" s="32">
        <v>6</v>
      </c>
      <c r="C62" s="56">
        <v>4</v>
      </c>
      <c r="D62" s="13" t="s">
        <v>228</v>
      </c>
      <c r="E62" s="56" t="s">
        <v>229</v>
      </c>
      <c r="F62" s="56" t="str">
        <f t="shared" si="8"/>
        <v>GONZALEZ PEÑA  NELLY</v>
      </c>
      <c r="G62" s="56" t="str">
        <f t="shared" si="9"/>
        <v xml:space="preserve">NELLY GONZALEZ PEÑA </v>
      </c>
      <c r="H62" s="53">
        <v>1006419719</v>
      </c>
      <c r="I62" s="49" t="s">
        <v>259</v>
      </c>
      <c r="J62" s="15">
        <v>26</v>
      </c>
    </row>
    <row r="63" spans="1:13" ht="15.75" hidden="1" thickBot="1">
      <c r="A63" t="s">
        <v>275</v>
      </c>
      <c r="B63" s="32">
        <v>6</v>
      </c>
      <c r="C63" s="56">
        <v>5</v>
      </c>
      <c r="D63" s="13" t="s">
        <v>222</v>
      </c>
      <c r="E63" s="56" t="s">
        <v>223</v>
      </c>
      <c r="F63" s="56" t="str">
        <f t="shared" si="8"/>
        <v>GUARNIZO SILVA MAIRA ALEJANDRA</v>
      </c>
      <c r="G63" s="56" t="str">
        <f t="shared" si="9"/>
        <v>MAIRA ALEJANDRA GUARNIZO SILVA</v>
      </c>
      <c r="H63" s="53">
        <v>1117804600</v>
      </c>
      <c r="I63" s="49" t="s">
        <v>264</v>
      </c>
      <c r="J63" s="15">
        <v>27</v>
      </c>
    </row>
    <row r="64" spans="1:13" ht="15.75" hidden="1" thickBot="1">
      <c r="A64" t="s">
        <v>275</v>
      </c>
      <c r="B64" s="32">
        <v>6</v>
      </c>
      <c r="C64" s="56">
        <v>6</v>
      </c>
      <c r="D64" s="13" t="s">
        <v>203</v>
      </c>
      <c r="E64" s="56" t="s">
        <v>204</v>
      </c>
      <c r="F64" s="56" t="str">
        <f t="shared" si="8"/>
        <v>HERMOSA JIMENEZ YENNI MARCELA</v>
      </c>
      <c r="G64" s="56" t="str">
        <f t="shared" si="9"/>
        <v>YENNI MARCELA HERMOSA JIMENEZ</v>
      </c>
      <c r="H64" s="53">
        <v>1117808326</v>
      </c>
      <c r="I64" s="49" t="s">
        <v>264</v>
      </c>
      <c r="J64" s="15">
        <v>28</v>
      </c>
    </row>
    <row r="65" spans="1:10" ht="15.75" hidden="1" thickBot="1">
      <c r="A65" t="s">
        <v>275</v>
      </c>
      <c r="B65" s="32">
        <v>6</v>
      </c>
      <c r="C65" s="56">
        <v>7</v>
      </c>
      <c r="D65" s="13" t="s">
        <v>207</v>
      </c>
      <c r="E65" s="13" t="s">
        <v>208</v>
      </c>
      <c r="F65" s="56" t="str">
        <f t="shared" si="8"/>
        <v>JARAMILLO PLAZA LUIS EDUARDO</v>
      </c>
      <c r="G65" s="56" t="str">
        <f t="shared" si="9"/>
        <v>LUIS EDUARDO JARAMILLO PLAZA</v>
      </c>
      <c r="H65" s="41">
        <v>1117809244</v>
      </c>
      <c r="I65" s="50" t="s">
        <v>264</v>
      </c>
      <c r="J65" s="15">
        <v>29</v>
      </c>
    </row>
    <row r="66" spans="1:10" ht="15.75" hidden="1" thickBot="1">
      <c r="A66" t="s">
        <v>275</v>
      </c>
      <c r="B66" s="32">
        <v>6</v>
      </c>
      <c r="C66" s="56">
        <v>8</v>
      </c>
      <c r="D66" s="13" t="s">
        <v>214</v>
      </c>
      <c r="E66" s="56" t="s">
        <v>215</v>
      </c>
      <c r="F66" s="56" t="str">
        <f t="shared" si="8"/>
        <v>PARDO ROJAS BLANCA DELIA</v>
      </c>
      <c r="G66" s="56" t="str">
        <f t="shared" si="9"/>
        <v>BLANCA DELIA PARDO ROJAS</v>
      </c>
      <c r="H66" s="53">
        <v>1081159540</v>
      </c>
      <c r="I66" s="49" t="s">
        <v>251</v>
      </c>
      <c r="J66" s="15">
        <v>30</v>
      </c>
    </row>
    <row r="67" spans="1:10" ht="15.75" hidden="1" thickBot="1">
      <c r="A67" t="s">
        <v>275</v>
      </c>
      <c r="B67" s="32">
        <v>6</v>
      </c>
      <c r="C67" s="56">
        <v>9</v>
      </c>
      <c r="D67" s="13" t="s">
        <v>211</v>
      </c>
      <c r="E67" s="56" t="s">
        <v>136</v>
      </c>
      <c r="F67" s="56" t="str">
        <f t="shared" si="8"/>
        <v>RAMIREZ RENGIFO VICTOR ALFONSO</v>
      </c>
      <c r="G67" s="56" t="str">
        <f t="shared" si="9"/>
        <v>VICTOR ALFONSO RAMIREZ RENGIFO</v>
      </c>
      <c r="H67" s="53">
        <v>1117814127</v>
      </c>
      <c r="I67" s="49" t="s">
        <v>264</v>
      </c>
      <c r="J67" s="15">
        <v>31</v>
      </c>
    </row>
    <row r="68" spans="1:10" ht="15.75" hidden="1" thickBot="1">
      <c r="A68" t="s">
        <v>275</v>
      </c>
      <c r="B68" s="32">
        <v>6</v>
      </c>
      <c r="C68" s="56">
        <v>10</v>
      </c>
      <c r="D68" s="13" t="s">
        <v>226</v>
      </c>
      <c r="E68" s="56" t="s">
        <v>227</v>
      </c>
      <c r="F68" s="56" t="str">
        <f t="shared" si="8"/>
        <v>REYES MORENO  KAREN BRIYID</v>
      </c>
      <c r="G68" s="56" t="str">
        <f t="shared" si="9"/>
        <v xml:space="preserve">KAREN BRIYID REYES MORENO </v>
      </c>
      <c r="H68" s="53">
        <v>1007789310</v>
      </c>
      <c r="I68" s="49" t="s">
        <v>261</v>
      </c>
      <c r="J68" s="15">
        <v>32</v>
      </c>
    </row>
    <row r="69" spans="1:10" ht="15.75" hidden="1" thickBot="1">
      <c r="A69" t="s">
        <v>275</v>
      </c>
      <c r="B69" s="32">
        <v>6</v>
      </c>
      <c r="C69" s="56">
        <v>11</v>
      </c>
      <c r="D69" s="13" t="s">
        <v>218</v>
      </c>
      <c r="E69" s="56" t="s">
        <v>219</v>
      </c>
      <c r="F69" s="56" t="str">
        <f t="shared" si="8"/>
        <v>RIVERA LOPEZ YENNI</v>
      </c>
      <c r="G69" s="56" t="str">
        <f t="shared" si="9"/>
        <v>YENNI RIVERA LOPEZ</v>
      </c>
      <c r="H69" s="53">
        <v>1117809244</v>
      </c>
      <c r="I69" s="49" t="s">
        <v>264</v>
      </c>
      <c r="J69" s="15">
        <v>33</v>
      </c>
    </row>
    <row r="70" spans="1:10" ht="15.75" hidden="1" thickBot="1">
      <c r="A70" t="s">
        <v>275</v>
      </c>
      <c r="B70" s="32">
        <v>6</v>
      </c>
      <c r="C70" s="56">
        <v>12</v>
      </c>
      <c r="D70" s="13" t="s">
        <v>216</v>
      </c>
      <c r="E70" s="56" t="s">
        <v>217</v>
      </c>
      <c r="F70" s="56" t="str">
        <f t="shared" si="8"/>
        <v>SANCHEZ MORALES  FABIAN STIVEN</v>
      </c>
      <c r="G70" s="56" t="str">
        <f t="shared" si="9"/>
        <v xml:space="preserve">FABIAN STIVEN SANCHEZ MORALES </v>
      </c>
      <c r="H70" s="53">
        <v>1006155713</v>
      </c>
      <c r="I70" s="49" t="s">
        <v>262</v>
      </c>
      <c r="J70" s="15">
        <v>34</v>
      </c>
    </row>
    <row r="71" spans="1:10" ht="15.75" hidden="1" thickBot="1">
      <c r="A71" t="s">
        <v>275</v>
      </c>
      <c r="B71" s="32">
        <v>6</v>
      </c>
      <c r="C71" s="56">
        <v>13</v>
      </c>
      <c r="D71" s="13" t="s">
        <v>209</v>
      </c>
      <c r="E71" s="56" t="s">
        <v>210</v>
      </c>
      <c r="F71" s="56" t="str">
        <f t="shared" si="8"/>
        <v>SANTANA TRUJILLO JOSE ALFREDO</v>
      </c>
      <c r="G71" s="56" t="str">
        <f t="shared" si="9"/>
        <v>JOSE ALFREDO SANTANA TRUJILLO</v>
      </c>
      <c r="H71" s="53">
        <v>17784417</v>
      </c>
      <c r="I71" s="49" t="s">
        <v>263</v>
      </c>
      <c r="J71" s="15">
        <v>35</v>
      </c>
    </row>
    <row r="72" spans="1:10" ht="15.75" hidden="1" thickBot="1">
      <c r="A72" t="s">
        <v>275</v>
      </c>
      <c r="B72" s="32">
        <v>6</v>
      </c>
      <c r="C72" s="56">
        <v>14</v>
      </c>
      <c r="D72" s="13" t="s">
        <v>224</v>
      </c>
      <c r="E72" s="56" t="s">
        <v>225</v>
      </c>
      <c r="F72" s="56" t="str">
        <f t="shared" si="8"/>
        <v>TAFUR LIZCANO YINA TATIANA</v>
      </c>
      <c r="G72" s="56" t="str">
        <f t="shared" si="9"/>
        <v>YINA TATIANA TAFUR LIZCANO</v>
      </c>
      <c r="H72" s="40">
        <v>1115946574</v>
      </c>
      <c r="I72" s="49" t="s">
        <v>253</v>
      </c>
      <c r="J72" s="15">
        <v>36</v>
      </c>
    </row>
    <row r="74" spans="1:10">
      <c r="J74" s="60"/>
    </row>
  </sheetData>
  <autoFilter ref="A1:J72">
    <filterColumn colId="1">
      <filters>
        <filter val="4"/>
      </filters>
    </filterColumn>
  </autoFilter>
  <sortState ref="D74:H87">
    <sortCondition ref="D74"/>
  </sortState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H44"/>
  <sheetViews>
    <sheetView workbookViewId="0">
      <selection activeCell="A3" sqref="A3"/>
    </sheetView>
  </sheetViews>
  <sheetFormatPr baseColWidth="10" defaultRowHeight="15"/>
  <cols>
    <col min="1" max="1" width="22.42578125" bestFit="1" customWidth="1"/>
    <col min="2" max="2" width="8" style="15" customWidth="1"/>
    <col min="3" max="3" width="40.28515625" style="44" bestFit="1" customWidth="1"/>
    <col min="4" max="4" width="11.42578125" style="15"/>
    <col min="5" max="5" width="13.140625" customWidth="1"/>
    <col min="6" max="6" width="34.85546875" style="44" bestFit="1" customWidth="1"/>
    <col min="7" max="7" width="39.7109375" style="44" bestFit="1" customWidth="1"/>
  </cols>
  <sheetData>
    <row r="1" spans="1:8">
      <c r="A1" s="72" t="s">
        <v>272</v>
      </c>
      <c r="B1" s="72" t="s">
        <v>245</v>
      </c>
      <c r="C1" s="73" t="s">
        <v>3</v>
      </c>
      <c r="D1" s="72" t="s">
        <v>386</v>
      </c>
      <c r="E1" s="72" t="s">
        <v>271</v>
      </c>
      <c r="F1" s="73" t="s">
        <v>387</v>
      </c>
      <c r="G1" s="73" t="s">
        <v>385</v>
      </c>
    </row>
    <row r="2" spans="1:8" ht="15" hidden="1" customHeight="1">
      <c r="A2" s="28" t="s">
        <v>484</v>
      </c>
      <c r="B2" s="7">
        <v>5</v>
      </c>
      <c r="C2" s="68" t="s">
        <v>47</v>
      </c>
      <c r="D2" s="7" t="s">
        <v>9</v>
      </c>
      <c r="E2" s="1" t="s">
        <v>411</v>
      </c>
      <c r="F2" s="68" t="s">
        <v>264</v>
      </c>
      <c r="G2" s="67" t="s">
        <v>60</v>
      </c>
    </row>
    <row r="3" spans="1:8" hidden="1">
      <c r="A3" s="28" t="s">
        <v>484</v>
      </c>
      <c r="B3" s="7">
        <v>0</v>
      </c>
      <c r="C3" s="68" t="s">
        <v>480</v>
      </c>
      <c r="D3" s="7" t="s">
        <v>50</v>
      </c>
      <c r="E3" s="1" t="s">
        <v>412</v>
      </c>
      <c r="F3" s="68" t="s">
        <v>264</v>
      </c>
      <c r="G3" s="67" t="s">
        <v>479</v>
      </c>
      <c r="H3">
        <v>1</v>
      </c>
    </row>
    <row r="4" spans="1:8" hidden="1">
      <c r="A4" s="1" t="s">
        <v>485</v>
      </c>
      <c r="B4" s="7">
        <v>5</v>
      </c>
      <c r="C4" s="68" t="s">
        <v>84</v>
      </c>
      <c r="D4" s="7" t="s">
        <v>9</v>
      </c>
      <c r="E4" s="1" t="s">
        <v>413</v>
      </c>
      <c r="F4" s="68" t="s">
        <v>264</v>
      </c>
      <c r="G4" s="67" t="s">
        <v>61</v>
      </c>
    </row>
    <row r="5" spans="1:8" hidden="1">
      <c r="A5" s="1" t="s">
        <v>485</v>
      </c>
      <c r="B5" s="7">
        <v>5</v>
      </c>
      <c r="C5" s="68" t="s">
        <v>85</v>
      </c>
      <c r="D5" s="7" t="s">
        <v>9</v>
      </c>
      <c r="E5" s="1" t="s">
        <v>414</v>
      </c>
      <c r="F5" s="68" t="s">
        <v>264</v>
      </c>
      <c r="G5" s="67" t="s">
        <v>61</v>
      </c>
    </row>
    <row r="6" spans="1:8" hidden="1">
      <c r="A6" s="1" t="s">
        <v>486</v>
      </c>
      <c r="B6" s="7">
        <v>5</v>
      </c>
      <c r="C6" s="68" t="s">
        <v>69</v>
      </c>
      <c r="D6" s="7" t="s">
        <v>70</v>
      </c>
      <c r="E6" s="1" t="s">
        <v>415</v>
      </c>
      <c r="F6" s="68" t="s">
        <v>264</v>
      </c>
      <c r="G6" s="67" t="s">
        <v>62</v>
      </c>
    </row>
    <row r="7" spans="1:8" hidden="1">
      <c r="A7" s="1" t="s">
        <v>486</v>
      </c>
      <c r="B7" s="7">
        <v>5</v>
      </c>
      <c r="C7" s="68" t="s">
        <v>71</v>
      </c>
      <c r="D7" s="7" t="s">
        <v>9</v>
      </c>
      <c r="E7" s="1" t="s">
        <v>416</v>
      </c>
      <c r="F7" s="68" t="s">
        <v>264</v>
      </c>
      <c r="G7" s="67" t="s">
        <v>62</v>
      </c>
    </row>
    <row r="8" spans="1:8" ht="15" hidden="1" customHeight="1">
      <c r="A8" s="1" t="s">
        <v>487</v>
      </c>
      <c r="B8" s="7">
        <v>5</v>
      </c>
      <c r="C8" s="68" t="s">
        <v>86</v>
      </c>
      <c r="D8" s="7" t="s">
        <v>9</v>
      </c>
      <c r="E8" s="1" t="s">
        <v>417</v>
      </c>
      <c r="F8" s="68" t="s">
        <v>264</v>
      </c>
      <c r="G8" s="67" t="s">
        <v>63</v>
      </c>
    </row>
    <row r="9" spans="1:8" hidden="1">
      <c r="A9" s="1" t="s">
        <v>488</v>
      </c>
      <c r="B9" s="7">
        <v>5</v>
      </c>
      <c r="C9" s="69" t="s">
        <v>75</v>
      </c>
      <c r="D9" s="8" t="s">
        <v>9</v>
      </c>
      <c r="E9" s="1" t="s">
        <v>418</v>
      </c>
      <c r="F9" s="68" t="s">
        <v>264</v>
      </c>
      <c r="G9" s="74" t="s">
        <v>74</v>
      </c>
    </row>
    <row r="10" spans="1:8" ht="15" hidden="1" customHeight="1">
      <c r="A10" s="1" t="s">
        <v>488</v>
      </c>
      <c r="B10" s="7">
        <v>5</v>
      </c>
      <c r="C10" s="69" t="s">
        <v>73</v>
      </c>
      <c r="D10" s="8" t="s">
        <v>9</v>
      </c>
      <c r="E10" s="1" t="s">
        <v>419</v>
      </c>
      <c r="F10" s="68" t="s">
        <v>264</v>
      </c>
      <c r="G10" s="74" t="s">
        <v>74</v>
      </c>
    </row>
    <row r="11" spans="1:8">
      <c r="A11" s="28" t="s">
        <v>482</v>
      </c>
      <c r="B11" s="7">
        <v>5</v>
      </c>
      <c r="C11" s="69" t="s">
        <v>83</v>
      </c>
      <c r="D11" s="8" t="s">
        <v>9</v>
      </c>
      <c r="E11" s="1" t="s">
        <v>420</v>
      </c>
      <c r="F11" s="68" t="s">
        <v>264</v>
      </c>
      <c r="G11" s="67" t="s">
        <v>64</v>
      </c>
    </row>
    <row r="12" spans="1:8" ht="15" customHeight="1">
      <c r="A12" s="28" t="s">
        <v>482</v>
      </c>
      <c r="B12" s="7">
        <v>5</v>
      </c>
      <c r="C12" s="68" t="s">
        <v>72</v>
      </c>
      <c r="D12" s="7" t="s">
        <v>9</v>
      </c>
      <c r="E12" s="1" t="s">
        <v>421</v>
      </c>
      <c r="F12" s="68" t="s">
        <v>264</v>
      </c>
      <c r="G12" s="67" t="s">
        <v>64</v>
      </c>
    </row>
    <row r="13" spans="1:8">
      <c r="A13" s="28" t="s">
        <v>482</v>
      </c>
      <c r="B13" s="7">
        <v>0</v>
      </c>
      <c r="C13" s="68" t="s">
        <v>66</v>
      </c>
      <c r="D13" s="7" t="s">
        <v>50</v>
      </c>
      <c r="E13" s="1" t="s">
        <v>422</v>
      </c>
      <c r="F13" s="68" t="s">
        <v>267</v>
      </c>
      <c r="G13" s="67" t="s">
        <v>64</v>
      </c>
      <c r="H13">
        <v>1</v>
      </c>
    </row>
    <row r="14" spans="1:8">
      <c r="A14" s="28" t="s">
        <v>482</v>
      </c>
      <c r="B14" s="7">
        <v>0</v>
      </c>
      <c r="C14" s="68" t="s">
        <v>67</v>
      </c>
      <c r="D14" s="7" t="s">
        <v>50</v>
      </c>
      <c r="E14" s="1" t="s">
        <v>423</v>
      </c>
      <c r="F14" s="68" t="s">
        <v>267</v>
      </c>
      <c r="G14" s="67" t="s">
        <v>64</v>
      </c>
      <c r="H14">
        <v>1</v>
      </c>
    </row>
    <row r="15" spans="1:8">
      <c r="A15" s="28" t="s">
        <v>482</v>
      </c>
      <c r="B15" s="7">
        <v>0</v>
      </c>
      <c r="C15" s="68" t="s">
        <v>68</v>
      </c>
      <c r="D15" s="7" t="s">
        <v>50</v>
      </c>
      <c r="E15" s="1" t="s">
        <v>424</v>
      </c>
      <c r="F15" s="68" t="s">
        <v>264</v>
      </c>
      <c r="G15" s="67" t="s">
        <v>64</v>
      </c>
      <c r="H15">
        <v>1</v>
      </c>
    </row>
    <row r="16" spans="1:8" hidden="1">
      <c r="A16" s="28" t="s">
        <v>483</v>
      </c>
      <c r="B16" s="7">
        <v>5</v>
      </c>
      <c r="C16" s="69" t="s">
        <v>78</v>
      </c>
      <c r="D16" s="8" t="s">
        <v>9</v>
      </c>
      <c r="E16" s="1" t="s">
        <v>425</v>
      </c>
      <c r="F16" s="68" t="s">
        <v>264</v>
      </c>
      <c r="G16" s="75" t="s">
        <v>82</v>
      </c>
    </row>
    <row r="17" spans="1:8" hidden="1">
      <c r="A17" s="28" t="s">
        <v>483</v>
      </c>
      <c r="B17" s="7">
        <v>5</v>
      </c>
      <c r="C17" s="69" t="s">
        <v>79</v>
      </c>
      <c r="D17" s="8" t="s">
        <v>9</v>
      </c>
      <c r="E17" s="1" t="s">
        <v>426</v>
      </c>
      <c r="F17" s="68" t="s">
        <v>388</v>
      </c>
      <c r="G17" s="75" t="s">
        <v>82</v>
      </c>
    </row>
    <row r="18" spans="1:8" hidden="1">
      <c r="A18" s="28" t="s">
        <v>483</v>
      </c>
      <c r="B18" s="7">
        <v>5</v>
      </c>
      <c r="C18" s="69" t="s">
        <v>80</v>
      </c>
      <c r="D18" s="8" t="s">
        <v>9</v>
      </c>
      <c r="E18" s="1" t="s">
        <v>427</v>
      </c>
      <c r="F18" s="68" t="s">
        <v>264</v>
      </c>
      <c r="G18" s="75" t="s">
        <v>82</v>
      </c>
    </row>
    <row r="19" spans="1:8" ht="15" hidden="1" customHeight="1">
      <c r="A19" s="28" t="s">
        <v>483</v>
      </c>
      <c r="B19" s="7">
        <v>5</v>
      </c>
      <c r="C19" s="68" t="s">
        <v>81</v>
      </c>
      <c r="D19" s="8" t="s">
        <v>9</v>
      </c>
      <c r="E19" s="1" t="s">
        <v>428</v>
      </c>
      <c r="F19" s="68" t="s">
        <v>264</v>
      </c>
      <c r="G19" s="75" t="s">
        <v>82</v>
      </c>
    </row>
    <row r="20" spans="1:8" hidden="1">
      <c r="A20" s="28" t="s">
        <v>483</v>
      </c>
      <c r="B20" s="7">
        <v>0</v>
      </c>
      <c r="C20" s="68" t="s">
        <v>76</v>
      </c>
      <c r="D20" s="7" t="s">
        <v>77</v>
      </c>
      <c r="E20" s="1" t="s">
        <v>429</v>
      </c>
      <c r="F20" s="68" t="s">
        <v>264</v>
      </c>
      <c r="G20" s="75" t="s">
        <v>82</v>
      </c>
      <c r="H20">
        <v>1</v>
      </c>
    </row>
    <row r="21" spans="1:8" hidden="1">
      <c r="A21" s="28" t="s">
        <v>481</v>
      </c>
      <c r="B21" s="7">
        <v>5</v>
      </c>
      <c r="C21" s="68" t="s">
        <v>231</v>
      </c>
      <c r="D21" s="7" t="s">
        <v>9</v>
      </c>
      <c r="E21" s="1" t="s">
        <v>430</v>
      </c>
      <c r="F21" s="68" t="s">
        <v>264</v>
      </c>
      <c r="G21" s="75" t="s">
        <v>65</v>
      </c>
    </row>
    <row r="22" spans="1:8" hidden="1">
      <c r="A22" s="28" t="s">
        <v>481</v>
      </c>
      <c r="B22" s="7">
        <v>0</v>
      </c>
      <c r="C22" s="68" t="s">
        <v>230</v>
      </c>
      <c r="D22" s="7" t="s">
        <v>50</v>
      </c>
      <c r="E22" s="1" t="s">
        <v>431</v>
      </c>
      <c r="F22" s="68" t="s">
        <v>264</v>
      </c>
      <c r="G22" s="75" t="s">
        <v>65</v>
      </c>
      <c r="H22">
        <v>1</v>
      </c>
    </row>
    <row r="23" spans="1:8" hidden="1">
      <c r="A23" s="1" t="s">
        <v>390</v>
      </c>
      <c r="B23" s="7">
        <v>5</v>
      </c>
      <c r="C23" s="1" t="s">
        <v>391</v>
      </c>
      <c r="D23" s="18" t="s">
        <v>9</v>
      </c>
      <c r="E23" s="1" t="s">
        <v>432</v>
      </c>
      <c r="F23" s="13"/>
      <c r="G23" s="56" t="s">
        <v>46</v>
      </c>
    </row>
    <row r="24" spans="1:8" hidden="1">
      <c r="A24" s="1" t="s">
        <v>390</v>
      </c>
      <c r="B24" s="7">
        <v>5</v>
      </c>
      <c r="C24" s="1" t="s">
        <v>392</v>
      </c>
      <c r="D24" s="18" t="s">
        <v>9</v>
      </c>
      <c r="E24" s="1" t="s">
        <v>433</v>
      </c>
      <c r="F24" s="13"/>
      <c r="G24" s="56" t="s">
        <v>46</v>
      </c>
    </row>
    <row r="25" spans="1:8" hidden="1">
      <c r="A25" s="1" t="s">
        <v>390</v>
      </c>
      <c r="B25" s="7">
        <v>5</v>
      </c>
      <c r="C25" s="1" t="s">
        <v>393</v>
      </c>
      <c r="D25" s="18" t="s">
        <v>9</v>
      </c>
      <c r="E25" s="1" t="s">
        <v>434</v>
      </c>
      <c r="F25" s="13"/>
      <c r="G25" s="56" t="s">
        <v>46</v>
      </c>
    </row>
    <row r="26" spans="1:8" hidden="1">
      <c r="A26" s="1" t="s">
        <v>390</v>
      </c>
      <c r="B26" s="7">
        <v>5</v>
      </c>
      <c r="C26" s="1" t="s">
        <v>394</v>
      </c>
      <c r="D26" s="18" t="s">
        <v>9</v>
      </c>
      <c r="E26" s="1" t="s">
        <v>435</v>
      </c>
      <c r="F26" s="13"/>
      <c r="G26" s="56" t="s">
        <v>46</v>
      </c>
    </row>
    <row r="27" spans="1:8" hidden="1">
      <c r="A27" s="1" t="s">
        <v>390</v>
      </c>
      <c r="B27" s="7">
        <v>5</v>
      </c>
      <c r="C27" s="1" t="s">
        <v>395</v>
      </c>
      <c r="D27" s="18" t="s">
        <v>9</v>
      </c>
      <c r="E27" s="1" t="s">
        <v>436</v>
      </c>
      <c r="F27" s="13"/>
      <c r="G27" s="56" t="s">
        <v>46</v>
      </c>
    </row>
    <row r="28" spans="1:8" hidden="1">
      <c r="A28" s="1" t="s">
        <v>390</v>
      </c>
      <c r="B28" s="7">
        <v>5</v>
      </c>
      <c r="C28" s="1" t="s">
        <v>396</v>
      </c>
      <c r="D28" s="18" t="s">
        <v>9</v>
      </c>
      <c r="E28" s="1" t="s">
        <v>437</v>
      </c>
      <c r="F28" s="13"/>
      <c r="G28" s="56" t="s">
        <v>46</v>
      </c>
    </row>
    <row r="29" spans="1:8" hidden="1">
      <c r="A29" s="1" t="s">
        <v>390</v>
      </c>
      <c r="B29" s="7">
        <v>5</v>
      </c>
      <c r="C29" s="1" t="s">
        <v>397</v>
      </c>
      <c r="D29" s="18" t="s">
        <v>9</v>
      </c>
      <c r="E29" s="1" t="s">
        <v>438</v>
      </c>
      <c r="F29" s="13"/>
      <c r="G29" s="56" t="s">
        <v>46</v>
      </c>
    </row>
    <row r="30" spans="1:8" hidden="1">
      <c r="A30" s="1" t="s">
        <v>390</v>
      </c>
      <c r="B30" s="7">
        <v>5</v>
      </c>
      <c r="C30" s="1" t="s">
        <v>398</v>
      </c>
      <c r="D30" s="18" t="s">
        <v>9</v>
      </c>
      <c r="E30" s="1" t="s">
        <v>439</v>
      </c>
      <c r="F30" s="13"/>
      <c r="G30" s="56" t="s">
        <v>46</v>
      </c>
    </row>
    <row r="31" spans="1:8" hidden="1">
      <c r="A31" s="1" t="s">
        <v>390</v>
      </c>
      <c r="B31" s="7">
        <v>5</v>
      </c>
      <c r="C31" s="1" t="s">
        <v>406</v>
      </c>
      <c r="D31" s="18" t="s">
        <v>9</v>
      </c>
      <c r="E31" s="1" t="s">
        <v>440</v>
      </c>
      <c r="F31" s="13"/>
      <c r="G31" s="56" t="s">
        <v>46</v>
      </c>
    </row>
    <row r="32" spans="1:8" hidden="1">
      <c r="A32" s="1" t="s">
        <v>390</v>
      </c>
      <c r="B32" s="7">
        <v>5</v>
      </c>
      <c r="C32" s="1" t="s">
        <v>407</v>
      </c>
      <c r="D32" s="18" t="s">
        <v>9</v>
      </c>
      <c r="E32" s="1" t="s">
        <v>441</v>
      </c>
      <c r="F32" s="13"/>
      <c r="G32" s="56" t="s">
        <v>46</v>
      </c>
    </row>
    <row r="33" spans="1:8" hidden="1">
      <c r="A33" s="1" t="s">
        <v>390</v>
      </c>
      <c r="B33" s="7">
        <v>5</v>
      </c>
      <c r="C33" s="1" t="s">
        <v>399</v>
      </c>
      <c r="D33" s="18" t="s">
        <v>9</v>
      </c>
      <c r="E33" s="1" t="s">
        <v>442</v>
      </c>
      <c r="F33" s="13"/>
      <c r="G33" s="56" t="s">
        <v>46</v>
      </c>
    </row>
    <row r="34" spans="1:8" hidden="1">
      <c r="A34" s="1" t="s">
        <v>390</v>
      </c>
      <c r="B34" s="7">
        <v>5</v>
      </c>
      <c r="C34" s="1" t="s">
        <v>400</v>
      </c>
      <c r="D34" s="18" t="s">
        <v>9</v>
      </c>
      <c r="E34" s="1" t="s">
        <v>443</v>
      </c>
      <c r="F34" s="13"/>
      <c r="G34" s="56" t="s">
        <v>46</v>
      </c>
    </row>
    <row r="35" spans="1:8" hidden="1">
      <c r="A35" s="1" t="s">
        <v>390</v>
      </c>
      <c r="B35" s="7">
        <v>5</v>
      </c>
      <c r="C35" s="1" t="s">
        <v>401</v>
      </c>
      <c r="D35" s="18" t="s">
        <v>9</v>
      </c>
      <c r="E35" s="1" t="s">
        <v>444</v>
      </c>
      <c r="F35" s="13"/>
      <c r="G35" s="56" t="s">
        <v>46</v>
      </c>
    </row>
    <row r="36" spans="1:8" hidden="1">
      <c r="A36" s="1" t="s">
        <v>390</v>
      </c>
      <c r="B36" s="7">
        <v>0</v>
      </c>
      <c r="C36" s="1" t="s">
        <v>402</v>
      </c>
      <c r="D36" s="7" t="s">
        <v>50</v>
      </c>
      <c r="E36" s="1" t="s">
        <v>445</v>
      </c>
      <c r="F36" s="1"/>
      <c r="G36" s="75" t="s">
        <v>58</v>
      </c>
      <c r="H36">
        <v>1</v>
      </c>
    </row>
    <row r="37" spans="1:8" hidden="1">
      <c r="A37" s="1" t="s">
        <v>390</v>
      </c>
      <c r="B37" s="7">
        <v>0</v>
      </c>
      <c r="C37" s="1" t="s">
        <v>408</v>
      </c>
      <c r="D37" s="7" t="s">
        <v>50</v>
      </c>
      <c r="E37" s="1" t="s">
        <v>446</v>
      </c>
      <c r="F37" s="1"/>
      <c r="G37" s="75" t="s">
        <v>58</v>
      </c>
      <c r="H37">
        <v>1</v>
      </c>
    </row>
    <row r="38" spans="1:8" hidden="1">
      <c r="A38" s="1" t="s">
        <v>390</v>
      </c>
      <c r="B38" s="7">
        <v>0</v>
      </c>
      <c r="C38" s="1" t="s">
        <v>403</v>
      </c>
      <c r="D38" s="33" t="s">
        <v>50</v>
      </c>
      <c r="E38" s="1" t="s">
        <v>447</v>
      </c>
      <c r="F38" s="28"/>
      <c r="G38" s="75" t="s">
        <v>58</v>
      </c>
      <c r="H38">
        <v>1</v>
      </c>
    </row>
    <row r="39" spans="1:8" hidden="1">
      <c r="A39" s="1" t="s">
        <v>390</v>
      </c>
      <c r="B39" s="7">
        <v>0</v>
      </c>
      <c r="C39" s="1" t="s">
        <v>409</v>
      </c>
      <c r="D39" s="33" t="s">
        <v>50</v>
      </c>
      <c r="E39" s="1" t="s">
        <v>448</v>
      </c>
      <c r="F39" s="28"/>
      <c r="G39" s="75" t="s">
        <v>58</v>
      </c>
      <c r="H39">
        <v>1</v>
      </c>
    </row>
    <row r="40" spans="1:8" hidden="1">
      <c r="A40" s="1" t="s">
        <v>390</v>
      </c>
      <c r="B40" s="7">
        <v>0</v>
      </c>
      <c r="C40" s="1" t="s">
        <v>404</v>
      </c>
      <c r="D40" s="7" t="s">
        <v>50</v>
      </c>
      <c r="E40" s="1" t="s">
        <v>449</v>
      </c>
      <c r="F40" s="1"/>
      <c r="G40" s="75" t="s">
        <v>58</v>
      </c>
      <c r="H40">
        <v>1</v>
      </c>
    </row>
    <row r="41" spans="1:8" hidden="1">
      <c r="A41" s="1" t="s">
        <v>390</v>
      </c>
      <c r="B41" s="7">
        <v>0</v>
      </c>
      <c r="C41" s="1" t="s">
        <v>410</v>
      </c>
      <c r="D41" s="7" t="s">
        <v>50</v>
      </c>
      <c r="E41" s="1" t="s">
        <v>450</v>
      </c>
      <c r="F41" s="1"/>
      <c r="G41" s="75" t="s">
        <v>58</v>
      </c>
      <c r="H41">
        <v>1</v>
      </c>
    </row>
    <row r="42" spans="1:8" hidden="1">
      <c r="A42" s="1" t="s">
        <v>390</v>
      </c>
      <c r="B42" s="7">
        <v>0</v>
      </c>
      <c r="C42" s="1" t="s">
        <v>405</v>
      </c>
      <c r="D42" s="7" t="s">
        <v>50</v>
      </c>
      <c r="E42" s="1" t="s">
        <v>451</v>
      </c>
      <c r="F42" s="1"/>
      <c r="G42" s="75" t="s">
        <v>58</v>
      </c>
      <c r="H42">
        <v>1</v>
      </c>
    </row>
    <row r="44" spans="1:8">
      <c r="H44">
        <f>SUBTOTAL(9,H3:H42)</f>
        <v>3</v>
      </c>
    </row>
  </sheetData>
  <autoFilter ref="A1:H42">
    <filterColumn colId="0">
      <filters>
        <filter val="Sede Medio Argelia"/>
      </filters>
    </filterColumn>
  </autoFilter>
  <pageMargins left="0.7" right="0.7" top="0.75" bottom="0.75" header="0.3" footer="0.3"/>
  <pageSetup paperSize="9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9"/>
  <sheetViews>
    <sheetView tabSelected="1" topLeftCell="C22" workbookViewId="0">
      <selection activeCell="F39" sqref="F39"/>
    </sheetView>
  </sheetViews>
  <sheetFormatPr baseColWidth="10" defaultRowHeight="15"/>
  <cols>
    <col min="1" max="1" width="48.85546875" bestFit="1" customWidth="1"/>
    <col min="2" max="2" width="6.140625" bestFit="1" customWidth="1"/>
    <col min="3" max="3" width="3" bestFit="1" customWidth="1"/>
    <col min="4" max="4" width="20.140625" bestFit="1" customWidth="1"/>
    <col min="5" max="5" width="21.42578125" bestFit="1" customWidth="1"/>
    <col min="6" max="7" width="37.28515625" bestFit="1" customWidth="1"/>
    <col min="8" max="8" width="12.7109375" bestFit="1" customWidth="1"/>
    <col min="9" max="9" width="34.85546875" bestFit="1" customWidth="1"/>
    <col min="10" max="10" width="4.140625" bestFit="1" customWidth="1"/>
  </cols>
  <sheetData>
    <row r="1" spans="1:11" ht="15" customHeight="1">
      <c r="A1" s="54" t="s">
        <v>490</v>
      </c>
      <c r="B1" s="37" t="s">
        <v>87</v>
      </c>
      <c r="C1" s="36"/>
      <c r="D1" s="36" t="s">
        <v>88</v>
      </c>
      <c r="E1" s="36" t="s">
        <v>89</v>
      </c>
      <c r="F1" s="36" t="s">
        <v>270</v>
      </c>
      <c r="G1" s="36" t="s">
        <v>3</v>
      </c>
      <c r="H1" s="37" t="s">
        <v>271</v>
      </c>
      <c r="I1" s="55" t="s">
        <v>6</v>
      </c>
      <c r="J1" s="59" t="s">
        <v>273</v>
      </c>
    </row>
    <row r="2" spans="1:11" ht="15" customHeight="1">
      <c r="A2" t="s">
        <v>389</v>
      </c>
      <c r="B2" s="34">
        <v>6</v>
      </c>
      <c r="C2" s="56">
        <v>1</v>
      </c>
      <c r="D2" s="56" t="s">
        <v>123</v>
      </c>
      <c r="E2" s="56" t="s">
        <v>124</v>
      </c>
      <c r="F2" s="56" t="s">
        <v>277</v>
      </c>
      <c r="G2" s="56" t="s">
        <v>278</v>
      </c>
      <c r="H2" s="51">
        <v>1116923768</v>
      </c>
      <c r="I2" s="42" t="s">
        <v>269</v>
      </c>
      <c r="J2" s="15">
        <v>1</v>
      </c>
      <c r="K2">
        <v>1</v>
      </c>
    </row>
    <row r="3" spans="1:11" ht="15" customHeight="1">
      <c r="A3" t="s">
        <v>275</v>
      </c>
      <c r="B3" s="34">
        <v>6</v>
      </c>
      <c r="C3" s="56">
        <v>1</v>
      </c>
      <c r="D3" s="13" t="s">
        <v>220</v>
      </c>
      <c r="E3" s="56" t="s">
        <v>221</v>
      </c>
      <c r="F3" s="56" t="s">
        <v>321</v>
      </c>
      <c r="G3" s="56" t="s">
        <v>322</v>
      </c>
      <c r="H3" s="53">
        <v>1006418875</v>
      </c>
      <c r="I3" s="62" t="s">
        <v>259</v>
      </c>
      <c r="J3" s="15">
        <v>2</v>
      </c>
      <c r="K3">
        <v>1</v>
      </c>
    </row>
    <row r="4" spans="1:11" ht="15" customHeight="1">
      <c r="A4" t="s">
        <v>275</v>
      </c>
      <c r="B4" s="34">
        <v>6</v>
      </c>
      <c r="C4" s="56">
        <v>2</v>
      </c>
      <c r="D4" s="13" t="s">
        <v>212</v>
      </c>
      <c r="E4" s="56" t="s">
        <v>213</v>
      </c>
      <c r="F4" s="56" t="s">
        <v>323</v>
      </c>
      <c r="G4" s="56" t="s">
        <v>324</v>
      </c>
      <c r="H4" s="53">
        <v>1151453185</v>
      </c>
      <c r="I4" s="62" t="s">
        <v>250</v>
      </c>
      <c r="J4" s="15">
        <v>3</v>
      </c>
      <c r="K4">
        <v>1</v>
      </c>
    </row>
    <row r="5" spans="1:11" ht="15" customHeight="1">
      <c r="A5" t="s">
        <v>390</v>
      </c>
      <c r="B5" s="34">
        <v>6</v>
      </c>
      <c r="C5" s="56">
        <v>1</v>
      </c>
      <c r="D5" s="13" t="s">
        <v>163</v>
      </c>
      <c r="E5" s="56" t="s">
        <v>122</v>
      </c>
      <c r="F5" s="56" t="s">
        <v>289</v>
      </c>
      <c r="G5" s="56" t="s">
        <v>290</v>
      </c>
      <c r="H5" s="52">
        <v>1006508852</v>
      </c>
      <c r="I5" s="83" t="s">
        <v>264</v>
      </c>
      <c r="J5" s="15">
        <v>4</v>
      </c>
      <c r="K5">
        <v>1</v>
      </c>
    </row>
    <row r="6" spans="1:11" ht="15" customHeight="1">
      <c r="A6" t="s">
        <v>390</v>
      </c>
      <c r="B6" s="34">
        <v>6</v>
      </c>
      <c r="C6" s="56">
        <v>2</v>
      </c>
      <c r="D6" s="13" t="s">
        <v>135</v>
      </c>
      <c r="E6" s="56" t="s">
        <v>136</v>
      </c>
      <c r="F6" s="56" t="s">
        <v>291</v>
      </c>
      <c r="G6" s="56" t="s">
        <v>292</v>
      </c>
      <c r="H6" s="52">
        <v>1081155103</v>
      </c>
      <c r="I6" s="83" t="s">
        <v>251</v>
      </c>
      <c r="J6" s="15">
        <v>5</v>
      </c>
      <c r="K6">
        <v>1</v>
      </c>
    </row>
    <row r="7" spans="1:11" ht="15" customHeight="1" thickBot="1">
      <c r="A7" t="s">
        <v>390</v>
      </c>
      <c r="B7" s="34">
        <v>6</v>
      </c>
      <c r="C7" s="56">
        <v>3</v>
      </c>
      <c r="D7" s="13" t="s">
        <v>164</v>
      </c>
      <c r="E7" s="13" t="s">
        <v>165</v>
      </c>
      <c r="F7" s="56" t="s">
        <v>293</v>
      </c>
      <c r="G7" s="56" t="s">
        <v>294</v>
      </c>
      <c r="H7" s="89" t="s">
        <v>489</v>
      </c>
      <c r="I7" s="85" t="s">
        <v>264</v>
      </c>
      <c r="J7" s="15">
        <v>6</v>
      </c>
      <c r="K7">
        <v>1</v>
      </c>
    </row>
    <row r="8" spans="1:11" ht="15" customHeight="1" thickBot="1">
      <c r="A8" t="s">
        <v>390</v>
      </c>
      <c r="B8" s="34">
        <v>6</v>
      </c>
      <c r="C8" s="56">
        <v>4</v>
      </c>
      <c r="D8" s="13" t="s">
        <v>137</v>
      </c>
      <c r="E8" s="56" t="s">
        <v>138</v>
      </c>
      <c r="F8" s="56" t="s">
        <v>295</v>
      </c>
      <c r="G8" s="56" t="s">
        <v>296</v>
      </c>
      <c r="H8" s="52">
        <v>1006518913</v>
      </c>
      <c r="I8" s="45" t="s">
        <v>264</v>
      </c>
      <c r="J8" s="15">
        <v>7</v>
      </c>
      <c r="K8">
        <v>1</v>
      </c>
    </row>
    <row r="9" spans="1:11" ht="15" customHeight="1" thickBot="1">
      <c r="A9" t="s">
        <v>390</v>
      </c>
      <c r="B9" s="34">
        <v>6</v>
      </c>
      <c r="C9" s="56">
        <v>5</v>
      </c>
      <c r="D9" s="13" t="s">
        <v>139</v>
      </c>
      <c r="E9" s="56" t="s">
        <v>140</v>
      </c>
      <c r="F9" s="56" t="s">
        <v>297</v>
      </c>
      <c r="G9" s="56" t="s">
        <v>298</v>
      </c>
      <c r="H9" s="52">
        <v>1003805215</v>
      </c>
      <c r="I9" s="46" t="s">
        <v>264</v>
      </c>
      <c r="J9" s="15">
        <v>8</v>
      </c>
      <c r="K9">
        <v>1</v>
      </c>
    </row>
    <row r="10" spans="1:11" ht="15" customHeight="1" thickBot="1">
      <c r="A10" t="s">
        <v>275</v>
      </c>
      <c r="B10" s="34">
        <v>6</v>
      </c>
      <c r="C10" s="56">
        <v>3</v>
      </c>
      <c r="D10" s="57" t="s">
        <v>205</v>
      </c>
      <c r="E10" s="80" t="s">
        <v>206</v>
      </c>
      <c r="F10" s="56" t="s">
        <v>325</v>
      </c>
      <c r="G10" s="56" t="s">
        <v>326</v>
      </c>
      <c r="H10" s="81">
        <v>93472595</v>
      </c>
      <c r="I10" s="84" t="s">
        <v>260</v>
      </c>
      <c r="J10" s="15">
        <v>9</v>
      </c>
      <c r="K10">
        <v>1</v>
      </c>
    </row>
    <row r="11" spans="1:11" ht="15" customHeight="1" thickBot="1">
      <c r="A11" t="s">
        <v>389</v>
      </c>
      <c r="B11" s="34">
        <v>6</v>
      </c>
      <c r="C11" s="56">
        <v>2</v>
      </c>
      <c r="D11" s="56" t="s">
        <v>125</v>
      </c>
      <c r="E11" s="56" t="s">
        <v>126</v>
      </c>
      <c r="F11" s="56" t="s">
        <v>279</v>
      </c>
      <c r="G11" s="56" t="s">
        <v>280</v>
      </c>
      <c r="H11" s="51">
        <v>1115941137</v>
      </c>
      <c r="I11" s="82" t="s">
        <v>265</v>
      </c>
      <c r="J11" s="15">
        <v>10</v>
      </c>
      <c r="K11">
        <v>1</v>
      </c>
    </row>
    <row r="12" spans="1:11" ht="15" customHeight="1" thickBot="1">
      <c r="A12" t="s">
        <v>275</v>
      </c>
      <c r="B12" s="34">
        <v>6</v>
      </c>
      <c r="C12" s="56">
        <v>4</v>
      </c>
      <c r="D12" s="13" t="s">
        <v>228</v>
      </c>
      <c r="E12" s="56" t="s">
        <v>229</v>
      </c>
      <c r="F12" s="56" t="s">
        <v>327</v>
      </c>
      <c r="G12" s="56" t="s">
        <v>328</v>
      </c>
      <c r="H12" s="53">
        <v>1006419719</v>
      </c>
      <c r="I12" s="49" t="s">
        <v>259</v>
      </c>
      <c r="J12" s="15">
        <v>11</v>
      </c>
      <c r="K12">
        <v>1</v>
      </c>
    </row>
    <row r="13" spans="1:11" ht="15" customHeight="1" thickBot="1">
      <c r="A13" t="s">
        <v>275</v>
      </c>
      <c r="B13" s="34">
        <v>6</v>
      </c>
      <c r="C13" s="56">
        <v>5</v>
      </c>
      <c r="D13" s="13" t="s">
        <v>222</v>
      </c>
      <c r="E13" s="56" t="s">
        <v>223</v>
      </c>
      <c r="F13" s="56" t="s">
        <v>329</v>
      </c>
      <c r="G13" s="56" t="s">
        <v>330</v>
      </c>
      <c r="H13" s="53">
        <v>1117804600</v>
      </c>
      <c r="I13" s="49" t="s">
        <v>264</v>
      </c>
      <c r="J13" s="15">
        <v>12</v>
      </c>
      <c r="K13">
        <v>1</v>
      </c>
    </row>
    <row r="14" spans="1:11" ht="15" customHeight="1" thickBot="1">
      <c r="A14" t="s">
        <v>275</v>
      </c>
      <c r="B14" s="34">
        <v>6</v>
      </c>
      <c r="C14" s="56">
        <v>6</v>
      </c>
      <c r="D14" s="13" t="s">
        <v>203</v>
      </c>
      <c r="E14" s="56" t="s">
        <v>204</v>
      </c>
      <c r="F14" s="56" t="s">
        <v>331</v>
      </c>
      <c r="G14" s="56" t="s">
        <v>332</v>
      </c>
      <c r="H14" s="53">
        <v>1117808326</v>
      </c>
      <c r="I14" s="49" t="s">
        <v>264</v>
      </c>
      <c r="J14" s="15">
        <v>13</v>
      </c>
      <c r="K14">
        <v>1</v>
      </c>
    </row>
    <row r="15" spans="1:11" ht="15" customHeight="1" thickBot="1">
      <c r="A15" t="s">
        <v>275</v>
      </c>
      <c r="B15" s="34">
        <v>6</v>
      </c>
      <c r="C15" s="56">
        <v>7</v>
      </c>
      <c r="D15" s="13" t="s">
        <v>207</v>
      </c>
      <c r="E15" s="13" t="s">
        <v>208</v>
      </c>
      <c r="F15" s="56" t="s">
        <v>333</v>
      </c>
      <c r="G15" s="56" t="s">
        <v>334</v>
      </c>
      <c r="H15" s="41">
        <v>1117809244</v>
      </c>
      <c r="I15" s="50" t="s">
        <v>264</v>
      </c>
      <c r="J15" s="15">
        <v>14</v>
      </c>
      <c r="K15">
        <v>1</v>
      </c>
    </row>
    <row r="16" spans="1:11" ht="15" customHeight="1" thickBot="1">
      <c r="A16" t="s">
        <v>390</v>
      </c>
      <c r="B16" s="34">
        <v>6</v>
      </c>
      <c r="C16" s="56">
        <v>6</v>
      </c>
      <c r="D16" s="13" t="s">
        <v>141</v>
      </c>
      <c r="E16" s="56" t="s">
        <v>142</v>
      </c>
      <c r="F16" s="56" t="s">
        <v>299</v>
      </c>
      <c r="G16" s="56" t="s">
        <v>300</v>
      </c>
      <c r="H16" s="52">
        <v>1004774059</v>
      </c>
      <c r="I16" s="46" t="s">
        <v>264</v>
      </c>
      <c r="J16" s="15">
        <v>15</v>
      </c>
      <c r="K16">
        <v>1</v>
      </c>
    </row>
    <row r="17" spans="1:11" ht="15" customHeight="1" thickBot="1">
      <c r="A17" t="s">
        <v>389</v>
      </c>
      <c r="B17" s="34">
        <v>6</v>
      </c>
      <c r="C17" s="56">
        <v>3</v>
      </c>
      <c r="D17" s="56" t="s">
        <v>127</v>
      </c>
      <c r="E17" s="56" t="s">
        <v>128</v>
      </c>
      <c r="F17" s="56" t="s">
        <v>281</v>
      </c>
      <c r="G17" s="56" t="s">
        <v>282</v>
      </c>
      <c r="H17" s="51">
        <v>1006556659</v>
      </c>
      <c r="I17" s="63" t="s">
        <v>266</v>
      </c>
      <c r="J17" s="15">
        <v>16</v>
      </c>
      <c r="K17">
        <v>1</v>
      </c>
    </row>
    <row r="18" spans="1:11" ht="15" customHeight="1" thickBot="1">
      <c r="A18" t="s">
        <v>389</v>
      </c>
      <c r="B18" s="34">
        <v>6</v>
      </c>
      <c r="C18" s="56">
        <v>6</v>
      </c>
      <c r="D18" s="56" t="s">
        <v>129</v>
      </c>
      <c r="E18" s="56" t="s">
        <v>130</v>
      </c>
      <c r="F18" s="56" t="s">
        <v>283</v>
      </c>
      <c r="G18" s="56" t="s">
        <v>284</v>
      </c>
      <c r="H18" s="51">
        <v>1115943253</v>
      </c>
      <c r="I18" s="63" t="s">
        <v>265</v>
      </c>
      <c r="J18" s="15">
        <v>17</v>
      </c>
      <c r="K18">
        <v>1</v>
      </c>
    </row>
    <row r="19" spans="1:11" ht="15" customHeight="1" thickBot="1">
      <c r="A19" t="s">
        <v>390</v>
      </c>
      <c r="B19" s="34">
        <v>6</v>
      </c>
      <c r="C19" s="56">
        <v>12</v>
      </c>
      <c r="D19" s="13" t="s">
        <v>153</v>
      </c>
      <c r="E19" s="56" t="s">
        <v>154</v>
      </c>
      <c r="F19" s="56" t="s">
        <v>311</v>
      </c>
      <c r="G19" s="56" t="s">
        <v>312</v>
      </c>
      <c r="H19" s="52">
        <v>1006520435</v>
      </c>
      <c r="I19" s="46" t="s">
        <v>264</v>
      </c>
      <c r="J19" s="15">
        <v>18</v>
      </c>
      <c r="K19">
        <v>1</v>
      </c>
    </row>
    <row r="20" spans="1:11" ht="15" customHeight="1" thickBot="1">
      <c r="A20" t="s">
        <v>275</v>
      </c>
      <c r="B20" s="34">
        <v>6</v>
      </c>
      <c r="C20" s="56">
        <v>8</v>
      </c>
      <c r="D20" s="13" t="s">
        <v>214</v>
      </c>
      <c r="E20" s="56" t="s">
        <v>215</v>
      </c>
      <c r="F20" s="56" t="s">
        <v>335</v>
      </c>
      <c r="G20" s="56" t="s">
        <v>336</v>
      </c>
      <c r="H20" s="53">
        <v>1081159540</v>
      </c>
      <c r="I20" s="49" t="s">
        <v>251</v>
      </c>
      <c r="J20" s="15">
        <v>19</v>
      </c>
      <c r="K20">
        <v>1</v>
      </c>
    </row>
    <row r="21" spans="1:11" ht="15" customHeight="1" thickBot="1">
      <c r="A21" t="s">
        <v>390</v>
      </c>
      <c r="B21" s="34">
        <v>6</v>
      </c>
      <c r="C21" s="56">
        <v>13</v>
      </c>
      <c r="D21" s="13" t="s">
        <v>155</v>
      </c>
      <c r="E21" s="56" t="s">
        <v>156</v>
      </c>
      <c r="F21" s="56" t="s">
        <v>313</v>
      </c>
      <c r="G21" s="56" t="s">
        <v>314</v>
      </c>
      <c r="H21" s="52">
        <v>1006519143</v>
      </c>
      <c r="I21" s="46" t="s">
        <v>264</v>
      </c>
      <c r="J21" s="15">
        <v>20</v>
      </c>
      <c r="K21">
        <v>1</v>
      </c>
    </row>
    <row r="22" spans="1:11" ht="15" customHeight="1" thickBot="1">
      <c r="A22" t="s">
        <v>389</v>
      </c>
      <c r="B22" s="34">
        <v>6</v>
      </c>
      <c r="C22" s="56">
        <v>7</v>
      </c>
      <c r="D22" s="56" t="s">
        <v>131</v>
      </c>
      <c r="E22" s="56" t="s">
        <v>132</v>
      </c>
      <c r="F22" s="56" t="s">
        <v>285</v>
      </c>
      <c r="G22" s="56" t="s">
        <v>286</v>
      </c>
      <c r="H22" s="51">
        <v>1133149098</v>
      </c>
      <c r="I22" s="63" t="s">
        <v>266</v>
      </c>
      <c r="J22" s="15">
        <v>21</v>
      </c>
      <c r="K22">
        <v>1</v>
      </c>
    </row>
    <row r="23" spans="1:11" ht="15" customHeight="1" thickBot="1">
      <c r="A23" t="s">
        <v>275</v>
      </c>
      <c r="B23" s="34">
        <v>6</v>
      </c>
      <c r="C23" s="56">
        <v>9</v>
      </c>
      <c r="D23" s="13" t="s">
        <v>211</v>
      </c>
      <c r="E23" s="56" t="s">
        <v>136</v>
      </c>
      <c r="F23" s="56" t="s">
        <v>337</v>
      </c>
      <c r="G23" s="56" t="s">
        <v>338</v>
      </c>
      <c r="H23" s="53">
        <v>1117814127</v>
      </c>
      <c r="I23" s="49" t="s">
        <v>264</v>
      </c>
      <c r="J23" s="15">
        <v>22</v>
      </c>
      <c r="K23">
        <v>1</v>
      </c>
    </row>
    <row r="24" spans="1:11" ht="15" customHeight="1" thickBot="1">
      <c r="A24" t="s">
        <v>275</v>
      </c>
      <c r="B24" s="34">
        <v>6</v>
      </c>
      <c r="C24" s="56">
        <v>10</v>
      </c>
      <c r="D24" s="13" t="s">
        <v>226</v>
      </c>
      <c r="E24" s="56" t="s">
        <v>227</v>
      </c>
      <c r="F24" s="56" t="s">
        <v>339</v>
      </c>
      <c r="G24" s="56" t="s">
        <v>340</v>
      </c>
      <c r="H24" s="53">
        <v>1007789310</v>
      </c>
      <c r="I24" s="48" t="s">
        <v>261</v>
      </c>
      <c r="J24" s="15">
        <v>23</v>
      </c>
      <c r="K24">
        <v>1</v>
      </c>
    </row>
    <row r="25" spans="1:11" ht="15" customHeight="1" thickBot="1">
      <c r="A25" t="s">
        <v>275</v>
      </c>
      <c r="B25" s="34">
        <v>6</v>
      </c>
      <c r="C25" s="56">
        <v>11</v>
      </c>
      <c r="D25" s="13" t="s">
        <v>218</v>
      </c>
      <c r="E25" s="56" t="s">
        <v>219</v>
      </c>
      <c r="F25" s="56" t="s">
        <v>341</v>
      </c>
      <c r="G25" s="56" t="s">
        <v>342</v>
      </c>
      <c r="H25" s="53">
        <v>1117809244</v>
      </c>
      <c r="I25" s="49" t="s">
        <v>264</v>
      </c>
      <c r="J25" s="15">
        <v>24</v>
      </c>
      <c r="K25">
        <v>1</v>
      </c>
    </row>
    <row r="26" spans="1:11" ht="15" customHeight="1" thickBot="1">
      <c r="A26" t="s">
        <v>390</v>
      </c>
      <c r="B26" s="34">
        <v>6</v>
      </c>
      <c r="C26" s="56">
        <v>7</v>
      </c>
      <c r="D26" s="13" t="s">
        <v>143</v>
      </c>
      <c r="E26" s="56" t="s">
        <v>144</v>
      </c>
      <c r="F26" s="56" t="s">
        <v>301</v>
      </c>
      <c r="G26" s="56" t="s">
        <v>302</v>
      </c>
      <c r="H26" s="52">
        <v>1117804487</v>
      </c>
      <c r="I26" s="46" t="s">
        <v>264</v>
      </c>
      <c r="J26" s="15">
        <v>25</v>
      </c>
      <c r="K26">
        <v>1</v>
      </c>
    </row>
    <row r="27" spans="1:11" ht="15" customHeight="1" thickBot="1">
      <c r="A27" t="s">
        <v>275</v>
      </c>
      <c r="B27" s="34">
        <v>6</v>
      </c>
      <c r="C27" s="56">
        <v>12</v>
      </c>
      <c r="D27" s="13" t="s">
        <v>216</v>
      </c>
      <c r="E27" s="56" t="s">
        <v>217</v>
      </c>
      <c r="F27" s="56" t="s">
        <v>343</v>
      </c>
      <c r="G27" s="56" t="s">
        <v>344</v>
      </c>
      <c r="H27" s="53">
        <v>1006155713</v>
      </c>
      <c r="I27" s="49" t="s">
        <v>262</v>
      </c>
      <c r="J27" s="15">
        <v>26</v>
      </c>
      <c r="K27">
        <v>1</v>
      </c>
    </row>
    <row r="28" spans="1:11" ht="15" customHeight="1" thickBot="1">
      <c r="A28" t="s">
        <v>275</v>
      </c>
      <c r="B28" s="34">
        <v>6</v>
      </c>
      <c r="C28" s="56">
        <v>13</v>
      </c>
      <c r="D28" s="13" t="s">
        <v>209</v>
      </c>
      <c r="E28" s="56" t="s">
        <v>210</v>
      </c>
      <c r="F28" s="56" t="s">
        <v>345</v>
      </c>
      <c r="G28" s="56" t="s">
        <v>346</v>
      </c>
      <c r="H28" s="53">
        <v>17784417</v>
      </c>
      <c r="I28" s="49" t="s">
        <v>263</v>
      </c>
      <c r="J28" s="15">
        <v>27</v>
      </c>
      <c r="K28">
        <v>1</v>
      </c>
    </row>
    <row r="29" spans="1:11" ht="15" customHeight="1" thickBot="1">
      <c r="A29" t="s">
        <v>390</v>
      </c>
      <c r="B29" s="34">
        <v>6</v>
      </c>
      <c r="C29" s="56">
        <v>14</v>
      </c>
      <c r="D29" s="13" t="s">
        <v>157</v>
      </c>
      <c r="E29" s="56" t="s">
        <v>158</v>
      </c>
      <c r="F29" s="56" t="s">
        <v>315</v>
      </c>
      <c r="G29" s="56" t="s">
        <v>316</v>
      </c>
      <c r="H29" s="52">
        <v>1006519138</v>
      </c>
      <c r="I29" s="46" t="s">
        <v>264</v>
      </c>
      <c r="J29" s="15">
        <v>28</v>
      </c>
      <c r="K29">
        <v>1</v>
      </c>
    </row>
    <row r="30" spans="1:11" ht="15" customHeight="1" thickBot="1">
      <c r="A30" t="s">
        <v>275</v>
      </c>
      <c r="B30" s="34">
        <v>6</v>
      </c>
      <c r="C30" s="56">
        <v>14</v>
      </c>
      <c r="D30" s="13" t="s">
        <v>224</v>
      </c>
      <c r="E30" s="56" t="s">
        <v>225</v>
      </c>
      <c r="F30" s="56" t="s">
        <v>347</v>
      </c>
      <c r="G30" s="56" t="s">
        <v>348</v>
      </c>
      <c r="H30" s="40">
        <v>1115946574</v>
      </c>
      <c r="I30" s="49" t="s">
        <v>253</v>
      </c>
      <c r="J30" s="15">
        <v>29</v>
      </c>
      <c r="K30">
        <v>1</v>
      </c>
    </row>
    <row r="31" spans="1:11" ht="15" customHeight="1" thickBot="1">
      <c r="A31" t="s">
        <v>389</v>
      </c>
      <c r="B31" s="34">
        <v>6</v>
      </c>
      <c r="C31" s="56">
        <v>8</v>
      </c>
      <c r="D31" s="56" t="s">
        <v>133</v>
      </c>
      <c r="E31" s="56" t="s">
        <v>134</v>
      </c>
      <c r="F31" s="56" t="s">
        <v>287</v>
      </c>
      <c r="G31" s="56" t="s">
        <v>288</v>
      </c>
      <c r="H31" s="51">
        <v>1117836255</v>
      </c>
      <c r="I31" s="63" t="s">
        <v>96</v>
      </c>
      <c r="J31" s="15">
        <v>30</v>
      </c>
      <c r="K31">
        <v>1</v>
      </c>
    </row>
    <row r="32" spans="1:11" ht="15" customHeight="1" thickBot="1">
      <c r="A32" t="s">
        <v>390</v>
      </c>
      <c r="B32" s="34">
        <v>6</v>
      </c>
      <c r="C32" s="56">
        <v>8</v>
      </c>
      <c r="D32" s="13" t="s">
        <v>145</v>
      </c>
      <c r="E32" s="56" t="s">
        <v>146</v>
      </c>
      <c r="F32" s="56" t="s">
        <v>303</v>
      </c>
      <c r="G32" s="56" t="s">
        <v>304</v>
      </c>
      <c r="H32" s="52">
        <v>1117809961</v>
      </c>
      <c r="I32" s="46" t="s">
        <v>264</v>
      </c>
      <c r="J32" s="15">
        <v>31</v>
      </c>
      <c r="K32">
        <v>1</v>
      </c>
    </row>
    <row r="33" spans="1:11" ht="15" customHeight="1" thickBot="1">
      <c r="A33" t="s">
        <v>390</v>
      </c>
      <c r="B33" s="34">
        <v>6</v>
      </c>
      <c r="C33" s="56">
        <v>9</v>
      </c>
      <c r="D33" s="13" t="s">
        <v>147</v>
      </c>
      <c r="E33" s="56" t="s">
        <v>148</v>
      </c>
      <c r="F33" s="56" t="s">
        <v>305</v>
      </c>
      <c r="G33" s="56" t="s">
        <v>306</v>
      </c>
      <c r="H33" s="52">
        <v>1006518919</v>
      </c>
      <c r="I33" s="46" t="s">
        <v>264</v>
      </c>
      <c r="J33" s="15">
        <v>32</v>
      </c>
      <c r="K33">
        <v>1</v>
      </c>
    </row>
    <row r="34" spans="1:11" ht="15" customHeight="1" thickBot="1">
      <c r="A34" t="s">
        <v>390</v>
      </c>
      <c r="B34" s="34">
        <v>6</v>
      </c>
      <c r="C34" s="56">
        <v>10</v>
      </c>
      <c r="D34" s="13" t="s">
        <v>149</v>
      </c>
      <c r="E34" s="56" t="s">
        <v>150</v>
      </c>
      <c r="F34" s="56" t="s">
        <v>307</v>
      </c>
      <c r="G34" s="56" t="s">
        <v>308</v>
      </c>
      <c r="H34" s="52">
        <v>1117820350</v>
      </c>
      <c r="I34" s="46" t="s">
        <v>264</v>
      </c>
      <c r="J34" s="15">
        <v>33</v>
      </c>
      <c r="K34">
        <v>1</v>
      </c>
    </row>
    <row r="35" spans="1:11" ht="15" customHeight="1" thickBot="1">
      <c r="A35" t="s">
        <v>390</v>
      </c>
      <c r="B35" s="34">
        <v>6</v>
      </c>
      <c r="C35" s="56">
        <v>15</v>
      </c>
      <c r="D35" s="13" t="s">
        <v>159</v>
      </c>
      <c r="E35" s="56" t="s">
        <v>160</v>
      </c>
      <c r="F35" s="56" t="s">
        <v>317</v>
      </c>
      <c r="G35" s="56" t="s">
        <v>318</v>
      </c>
      <c r="H35" s="52">
        <v>48621653</v>
      </c>
      <c r="I35" s="46" t="s">
        <v>252</v>
      </c>
      <c r="J35" s="15">
        <v>34</v>
      </c>
      <c r="K35">
        <v>1</v>
      </c>
    </row>
    <row r="36" spans="1:11" ht="15" customHeight="1" thickBot="1">
      <c r="A36" t="s">
        <v>390</v>
      </c>
      <c r="B36" s="34">
        <v>6</v>
      </c>
      <c r="C36" s="56">
        <v>11</v>
      </c>
      <c r="D36" s="13" t="s">
        <v>151</v>
      </c>
      <c r="E36" s="56" t="s">
        <v>152</v>
      </c>
      <c r="F36" s="56" t="s">
        <v>309</v>
      </c>
      <c r="G36" s="56" t="s">
        <v>310</v>
      </c>
      <c r="H36" s="52">
        <v>1193535177</v>
      </c>
      <c r="I36" s="46" t="s">
        <v>264</v>
      </c>
      <c r="J36" s="15">
        <v>35</v>
      </c>
      <c r="K36">
        <v>1</v>
      </c>
    </row>
    <row r="37" spans="1:11" ht="15" customHeight="1" thickBot="1">
      <c r="A37" t="s">
        <v>390</v>
      </c>
      <c r="B37" s="34">
        <v>6</v>
      </c>
      <c r="C37" s="56">
        <v>16</v>
      </c>
      <c r="D37" s="13" t="s">
        <v>161</v>
      </c>
      <c r="E37" s="13" t="s">
        <v>162</v>
      </c>
      <c r="F37" s="56" t="s">
        <v>319</v>
      </c>
      <c r="G37" s="56" t="s">
        <v>320</v>
      </c>
      <c r="H37" s="52">
        <v>1117826544</v>
      </c>
      <c r="I37" s="46" t="s">
        <v>264</v>
      </c>
      <c r="J37" s="15">
        <v>36</v>
      </c>
      <c r="K37">
        <v>1</v>
      </c>
    </row>
    <row r="39" spans="1:11" s="90" customFormat="1" ht="30">
      <c r="A39" s="90" t="s">
        <v>275</v>
      </c>
      <c r="B39" s="91">
        <v>6</v>
      </c>
      <c r="D39" s="92" t="s">
        <v>491</v>
      </c>
      <c r="E39" s="93" t="s">
        <v>492</v>
      </c>
      <c r="F39" s="90" t="s">
        <v>495</v>
      </c>
      <c r="H39" s="90" t="s">
        <v>493</v>
      </c>
      <c r="I39" s="94" t="s">
        <v>494</v>
      </c>
      <c r="K39" s="90">
        <f>SUM(K2:K38)</f>
        <v>36</v>
      </c>
    </row>
  </sheetData>
  <sortState ref="A1:J37">
    <sortCondition ref="F2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1"/>
  <dimension ref="A1:I38"/>
  <sheetViews>
    <sheetView workbookViewId="0"/>
  </sheetViews>
  <sheetFormatPr baseColWidth="10" defaultRowHeight="15"/>
  <cols>
    <col min="1" max="1" width="48.85546875" bestFit="1" customWidth="1"/>
    <col min="2" max="2" width="6.140625" bestFit="1" customWidth="1"/>
    <col min="3" max="3" width="5.5703125" customWidth="1"/>
    <col min="4" max="4" width="21.28515625" bestFit="1" customWidth="1"/>
    <col min="5" max="5" width="20.5703125" bestFit="1" customWidth="1"/>
    <col min="6" max="6" width="35.85546875" bestFit="1" customWidth="1"/>
    <col min="7" max="7" width="12.7109375" bestFit="1" customWidth="1"/>
    <col min="8" max="8" width="35.28515625" bestFit="1" customWidth="1"/>
  </cols>
  <sheetData>
    <row r="1" spans="1:9" ht="15" customHeight="1" thickBot="1">
      <c r="A1" s="54" t="s">
        <v>272</v>
      </c>
      <c r="B1" s="37" t="s">
        <v>87</v>
      </c>
      <c r="C1" s="36"/>
      <c r="D1" s="36" t="s">
        <v>88</v>
      </c>
      <c r="E1" s="36" t="s">
        <v>89</v>
      </c>
      <c r="F1" s="36" t="s">
        <v>3</v>
      </c>
      <c r="G1" s="37" t="s">
        <v>271</v>
      </c>
      <c r="H1" s="55" t="s">
        <v>6</v>
      </c>
    </row>
    <row r="2" spans="1:9" ht="15" hidden="1" customHeight="1">
      <c r="A2" t="s">
        <v>389</v>
      </c>
      <c r="B2" s="58">
        <v>4</v>
      </c>
      <c r="C2" s="86">
        <v>1</v>
      </c>
      <c r="D2" s="56" t="s">
        <v>90</v>
      </c>
      <c r="E2" s="56" t="s">
        <v>91</v>
      </c>
      <c r="F2" s="56" t="s">
        <v>349</v>
      </c>
      <c r="G2" s="51">
        <v>1193396842</v>
      </c>
      <c r="H2" s="42" t="s">
        <v>265</v>
      </c>
      <c r="I2">
        <v>1</v>
      </c>
    </row>
    <row r="3" spans="1:9" ht="15" hidden="1" customHeight="1">
      <c r="A3" t="s">
        <v>389</v>
      </c>
      <c r="B3" s="58">
        <v>4</v>
      </c>
      <c r="C3" s="86">
        <v>2</v>
      </c>
      <c r="D3" s="56" t="s">
        <v>92</v>
      </c>
      <c r="E3" s="56" t="s">
        <v>93</v>
      </c>
      <c r="F3" s="56" t="s">
        <v>350</v>
      </c>
      <c r="G3" s="51">
        <v>1118529743</v>
      </c>
      <c r="H3" s="42" t="s">
        <v>255</v>
      </c>
      <c r="I3">
        <v>1</v>
      </c>
    </row>
    <row r="4" spans="1:9" ht="15" hidden="1" customHeight="1">
      <c r="A4" t="s">
        <v>389</v>
      </c>
      <c r="B4" s="58">
        <v>4</v>
      </c>
      <c r="C4" s="86">
        <v>3</v>
      </c>
      <c r="D4" s="56" t="s">
        <v>94</v>
      </c>
      <c r="E4" s="56" t="s">
        <v>95</v>
      </c>
      <c r="F4" s="56" t="s">
        <v>351</v>
      </c>
      <c r="G4" s="51">
        <v>1006520299</v>
      </c>
      <c r="H4" s="42" t="s">
        <v>266</v>
      </c>
      <c r="I4">
        <v>1</v>
      </c>
    </row>
    <row r="5" spans="1:9" ht="15" hidden="1" customHeight="1">
      <c r="A5" t="s">
        <v>389</v>
      </c>
      <c r="B5" s="58">
        <v>4</v>
      </c>
      <c r="C5" s="86">
        <v>4</v>
      </c>
      <c r="D5" s="56" t="s">
        <v>97</v>
      </c>
      <c r="E5" s="56" t="s">
        <v>98</v>
      </c>
      <c r="F5" s="56" t="s">
        <v>352</v>
      </c>
      <c r="G5" s="51">
        <v>1006509972</v>
      </c>
      <c r="H5" s="42" t="s">
        <v>266</v>
      </c>
      <c r="I5">
        <v>1</v>
      </c>
    </row>
    <row r="6" spans="1:9" ht="15" hidden="1" customHeight="1">
      <c r="A6" t="s">
        <v>389</v>
      </c>
      <c r="B6" s="34">
        <v>4</v>
      </c>
      <c r="C6" s="86">
        <v>5</v>
      </c>
      <c r="D6" s="56" t="s">
        <v>99</v>
      </c>
      <c r="E6" s="56" t="s">
        <v>100</v>
      </c>
      <c r="F6" s="56" t="s">
        <v>353</v>
      </c>
      <c r="G6" s="51">
        <v>1006510818</v>
      </c>
      <c r="H6" s="42" t="s">
        <v>266</v>
      </c>
      <c r="I6">
        <v>1</v>
      </c>
    </row>
    <row r="7" spans="1:9" ht="15" hidden="1" customHeight="1">
      <c r="A7" t="s">
        <v>389</v>
      </c>
      <c r="B7" s="58">
        <v>4</v>
      </c>
      <c r="C7" s="86">
        <v>6</v>
      </c>
      <c r="D7" s="56" t="s">
        <v>101</v>
      </c>
      <c r="E7" s="56" t="s">
        <v>102</v>
      </c>
      <c r="F7" s="56" t="s">
        <v>354</v>
      </c>
      <c r="G7" s="51">
        <v>1117816274</v>
      </c>
      <c r="H7" s="42" t="s">
        <v>266</v>
      </c>
      <c r="I7">
        <v>1</v>
      </c>
    </row>
    <row r="8" spans="1:9" ht="15" hidden="1" customHeight="1">
      <c r="A8" t="s">
        <v>389</v>
      </c>
      <c r="B8" s="58">
        <v>4</v>
      </c>
      <c r="C8" s="86">
        <v>7</v>
      </c>
      <c r="D8" s="56" t="s">
        <v>103</v>
      </c>
      <c r="E8" s="56" t="s">
        <v>104</v>
      </c>
      <c r="F8" s="56" t="s">
        <v>355</v>
      </c>
      <c r="G8" s="51">
        <v>1123860901</v>
      </c>
      <c r="H8" s="42" t="s">
        <v>267</v>
      </c>
      <c r="I8">
        <v>1</v>
      </c>
    </row>
    <row r="9" spans="1:9" ht="15" hidden="1" customHeight="1">
      <c r="A9" t="s">
        <v>389</v>
      </c>
      <c r="B9" s="58">
        <v>4</v>
      </c>
      <c r="C9" s="86">
        <v>8</v>
      </c>
      <c r="D9" s="56" t="s">
        <v>105</v>
      </c>
      <c r="E9" s="56" t="s">
        <v>106</v>
      </c>
      <c r="F9" s="56" t="s">
        <v>356</v>
      </c>
      <c r="G9" s="51">
        <v>1117813755</v>
      </c>
      <c r="H9" s="42" t="s">
        <v>266</v>
      </c>
      <c r="I9">
        <v>1</v>
      </c>
    </row>
    <row r="10" spans="1:9" ht="15" hidden="1" customHeight="1">
      <c r="A10" t="s">
        <v>389</v>
      </c>
      <c r="B10" s="34">
        <v>4</v>
      </c>
      <c r="C10" s="86">
        <v>9</v>
      </c>
      <c r="D10" s="56" t="s">
        <v>108</v>
      </c>
      <c r="E10" s="56" t="s">
        <v>109</v>
      </c>
      <c r="F10" s="56" t="s">
        <v>357</v>
      </c>
      <c r="G10" s="61" t="s">
        <v>384</v>
      </c>
      <c r="H10" s="42" t="s">
        <v>266</v>
      </c>
      <c r="I10">
        <v>1</v>
      </c>
    </row>
    <row r="11" spans="1:9" ht="15" hidden="1" customHeight="1">
      <c r="A11" t="s">
        <v>389</v>
      </c>
      <c r="B11" s="58">
        <v>4</v>
      </c>
      <c r="C11" s="86">
        <v>10</v>
      </c>
      <c r="D11" s="56" t="s">
        <v>110</v>
      </c>
      <c r="E11" s="56" t="s">
        <v>111</v>
      </c>
      <c r="F11" s="56" t="s">
        <v>358</v>
      </c>
      <c r="G11" s="51">
        <v>1006526587</v>
      </c>
      <c r="H11" s="42" t="s">
        <v>266</v>
      </c>
      <c r="I11">
        <v>1</v>
      </c>
    </row>
    <row r="12" spans="1:9" ht="15" hidden="1" customHeight="1">
      <c r="A12" t="s">
        <v>389</v>
      </c>
      <c r="B12" s="58">
        <v>4</v>
      </c>
      <c r="C12" s="86">
        <v>11</v>
      </c>
      <c r="D12" s="56" t="s">
        <v>112</v>
      </c>
      <c r="E12" s="56" t="s">
        <v>113</v>
      </c>
      <c r="F12" s="56" t="s">
        <v>359</v>
      </c>
      <c r="G12" s="51">
        <v>1117811643</v>
      </c>
      <c r="H12" s="42" t="s">
        <v>266</v>
      </c>
      <c r="I12">
        <v>1</v>
      </c>
    </row>
    <row r="13" spans="1:9" ht="15" hidden="1" customHeight="1">
      <c r="A13" t="s">
        <v>389</v>
      </c>
      <c r="B13" s="58">
        <v>4</v>
      </c>
      <c r="C13" s="86">
        <v>12</v>
      </c>
      <c r="D13" s="56" t="s">
        <v>114</v>
      </c>
      <c r="E13" s="56" t="s">
        <v>115</v>
      </c>
      <c r="F13" s="56" t="s">
        <v>360</v>
      </c>
      <c r="G13" s="51">
        <v>1006529105</v>
      </c>
      <c r="H13" s="42" t="s">
        <v>268</v>
      </c>
      <c r="I13">
        <v>1</v>
      </c>
    </row>
    <row r="14" spans="1:9" ht="15" hidden="1" customHeight="1">
      <c r="A14" t="s">
        <v>389</v>
      </c>
      <c r="B14" s="58">
        <v>4</v>
      </c>
      <c r="C14" s="86">
        <v>13</v>
      </c>
      <c r="D14" s="56" t="s">
        <v>116</v>
      </c>
      <c r="E14" s="56" t="s">
        <v>117</v>
      </c>
      <c r="F14" s="56" t="s">
        <v>361</v>
      </c>
      <c r="G14" s="51">
        <v>1123860927</v>
      </c>
      <c r="H14" s="42" t="s">
        <v>266</v>
      </c>
      <c r="I14">
        <v>1</v>
      </c>
    </row>
    <row r="15" spans="1:9" ht="15" hidden="1" customHeight="1">
      <c r="A15" t="s">
        <v>389</v>
      </c>
      <c r="B15" s="58">
        <v>4</v>
      </c>
      <c r="C15" s="86">
        <v>14</v>
      </c>
      <c r="D15" s="56" t="s">
        <v>116</v>
      </c>
      <c r="E15" s="56" t="s">
        <v>118</v>
      </c>
      <c r="F15" s="56" t="s">
        <v>362</v>
      </c>
      <c r="G15" s="51">
        <v>1123860929</v>
      </c>
      <c r="H15" s="42" t="s">
        <v>266</v>
      </c>
      <c r="I15">
        <v>1</v>
      </c>
    </row>
    <row r="16" spans="1:9" ht="15" hidden="1" customHeight="1">
      <c r="A16" t="s">
        <v>389</v>
      </c>
      <c r="B16" s="34">
        <v>4</v>
      </c>
      <c r="C16" s="86">
        <v>15</v>
      </c>
      <c r="D16" s="56" t="s">
        <v>119</v>
      </c>
      <c r="E16" s="56" t="s">
        <v>120</v>
      </c>
      <c r="F16" s="56" t="s">
        <v>363</v>
      </c>
      <c r="G16" s="51">
        <v>1107039997</v>
      </c>
      <c r="H16" s="42" t="s">
        <v>266</v>
      </c>
      <c r="I16">
        <v>1</v>
      </c>
    </row>
    <row r="17" spans="1:9" ht="15" hidden="1" customHeight="1">
      <c r="A17" t="s">
        <v>389</v>
      </c>
      <c r="B17" s="58">
        <v>4</v>
      </c>
      <c r="C17" s="86">
        <v>16</v>
      </c>
      <c r="D17" s="56" t="s">
        <v>121</v>
      </c>
      <c r="E17" s="56" t="s">
        <v>122</v>
      </c>
      <c r="F17" s="56" t="s">
        <v>364</v>
      </c>
      <c r="G17" s="51">
        <v>1117806156</v>
      </c>
      <c r="H17" s="42" t="s">
        <v>266</v>
      </c>
      <c r="I17">
        <v>1</v>
      </c>
    </row>
    <row r="18" spans="1:9" ht="15" hidden="1" customHeight="1">
      <c r="A18" t="s">
        <v>390</v>
      </c>
      <c r="B18" s="58">
        <v>4</v>
      </c>
      <c r="C18" s="87">
        <v>1</v>
      </c>
      <c r="D18" s="13" t="s">
        <v>187</v>
      </c>
      <c r="E18" s="56" t="s">
        <v>188</v>
      </c>
      <c r="F18" s="56" t="s">
        <v>365</v>
      </c>
      <c r="G18" s="52">
        <v>1117836401</v>
      </c>
      <c r="H18" s="43" t="s">
        <v>250</v>
      </c>
      <c r="I18">
        <v>1</v>
      </c>
    </row>
    <row r="19" spans="1:9" ht="15" hidden="1" customHeight="1">
      <c r="A19" t="s">
        <v>390</v>
      </c>
      <c r="B19" s="58">
        <v>4</v>
      </c>
      <c r="C19" s="87">
        <v>2</v>
      </c>
      <c r="D19" s="13" t="s">
        <v>179</v>
      </c>
      <c r="E19" s="56" t="s">
        <v>180</v>
      </c>
      <c r="F19" s="56" t="s">
        <v>366</v>
      </c>
      <c r="G19" s="52">
        <v>1006518845</v>
      </c>
      <c r="H19" s="43" t="s">
        <v>250</v>
      </c>
      <c r="I19">
        <v>1</v>
      </c>
    </row>
    <row r="20" spans="1:9" ht="15" hidden="1" customHeight="1">
      <c r="A20" t="s">
        <v>390</v>
      </c>
      <c r="B20" s="58">
        <v>4</v>
      </c>
      <c r="C20" s="87">
        <v>3</v>
      </c>
      <c r="D20" s="13" t="s">
        <v>168</v>
      </c>
      <c r="E20" s="56" t="s">
        <v>169</v>
      </c>
      <c r="F20" s="56" t="s">
        <v>367</v>
      </c>
      <c r="G20" s="52">
        <v>1117838935</v>
      </c>
      <c r="H20" s="43" t="s">
        <v>250</v>
      </c>
      <c r="I20">
        <v>1</v>
      </c>
    </row>
    <row r="21" spans="1:9" ht="15" hidden="1" customHeight="1">
      <c r="A21" t="s">
        <v>390</v>
      </c>
      <c r="B21" s="58">
        <v>4</v>
      </c>
      <c r="C21" s="87">
        <v>4</v>
      </c>
      <c r="D21" s="13" t="s">
        <v>166</v>
      </c>
      <c r="E21" s="56" t="s">
        <v>167</v>
      </c>
      <c r="F21" s="56" t="s">
        <v>368</v>
      </c>
      <c r="G21" s="52">
        <v>1117807282</v>
      </c>
      <c r="H21" s="43" t="s">
        <v>250</v>
      </c>
      <c r="I21">
        <v>1</v>
      </c>
    </row>
    <row r="22" spans="1:9" ht="15" hidden="1" customHeight="1">
      <c r="A22" t="s">
        <v>390</v>
      </c>
      <c r="B22" s="58">
        <v>4</v>
      </c>
      <c r="C22" s="87">
        <v>5</v>
      </c>
      <c r="D22" s="13" t="s">
        <v>166</v>
      </c>
      <c r="E22" s="56" t="s">
        <v>174</v>
      </c>
      <c r="F22" s="56" t="s">
        <v>369</v>
      </c>
      <c r="G22" s="52">
        <v>1117807231</v>
      </c>
      <c r="H22" s="43" t="s">
        <v>250</v>
      </c>
      <c r="I22">
        <v>1</v>
      </c>
    </row>
    <row r="23" spans="1:9" ht="15" hidden="1" customHeight="1">
      <c r="A23" t="s">
        <v>390</v>
      </c>
      <c r="B23" s="58">
        <v>4</v>
      </c>
      <c r="C23" s="87">
        <v>6</v>
      </c>
      <c r="D23" s="13" t="s">
        <v>170</v>
      </c>
      <c r="E23" s="13" t="s">
        <v>171</v>
      </c>
      <c r="F23" s="56" t="s">
        <v>370</v>
      </c>
      <c r="G23" s="35">
        <v>1117806775</v>
      </c>
      <c r="H23" s="43" t="s">
        <v>250</v>
      </c>
      <c r="I23">
        <v>1</v>
      </c>
    </row>
    <row r="24" spans="1:9" ht="15" hidden="1" customHeight="1">
      <c r="A24" t="s">
        <v>390</v>
      </c>
      <c r="B24" s="34">
        <v>4</v>
      </c>
      <c r="C24" s="87">
        <v>7</v>
      </c>
      <c r="D24" s="13" t="s">
        <v>172</v>
      </c>
      <c r="E24" s="56" t="s">
        <v>173</v>
      </c>
      <c r="F24" s="56" t="s">
        <v>371</v>
      </c>
      <c r="G24" s="52">
        <v>1118468263</v>
      </c>
      <c r="H24" s="43" t="s">
        <v>250</v>
      </c>
      <c r="I24">
        <v>1</v>
      </c>
    </row>
    <row r="25" spans="1:9" ht="15" hidden="1" customHeight="1">
      <c r="A25" t="s">
        <v>390</v>
      </c>
      <c r="B25" s="34">
        <v>4</v>
      </c>
      <c r="C25" s="87">
        <v>8</v>
      </c>
      <c r="D25" s="13" t="s">
        <v>181</v>
      </c>
      <c r="E25" s="56" t="s">
        <v>182</v>
      </c>
      <c r="F25" s="56" t="s">
        <v>372</v>
      </c>
      <c r="G25" s="52">
        <v>40692005</v>
      </c>
      <c r="H25" s="43" t="s">
        <v>250</v>
      </c>
      <c r="I25">
        <v>1</v>
      </c>
    </row>
    <row r="26" spans="1:9" ht="15" hidden="1" customHeight="1">
      <c r="A26" t="s">
        <v>390</v>
      </c>
      <c r="B26" s="58">
        <v>4</v>
      </c>
      <c r="C26" s="87">
        <v>9</v>
      </c>
      <c r="D26" s="13" t="s">
        <v>185</v>
      </c>
      <c r="E26" s="56" t="s">
        <v>186</v>
      </c>
      <c r="F26" s="56" t="s">
        <v>373</v>
      </c>
      <c r="G26" s="52">
        <v>1089904888</v>
      </c>
      <c r="H26" s="43" t="s">
        <v>250</v>
      </c>
      <c r="I26">
        <v>1</v>
      </c>
    </row>
    <row r="27" spans="1:9" ht="15" hidden="1" customHeight="1">
      <c r="A27" t="s">
        <v>390</v>
      </c>
      <c r="B27" s="34">
        <v>4</v>
      </c>
      <c r="C27" s="87">
        <v>10</v>
      </c>
      <c r="D27" s="13" t="s">
        <v>177</v>
      </c>
      <c r="E27" s="56" t="s">
        <v>178</v>
      </c>
      <c r="F27" s="56" t="s">
        <v>374</v>
      </c>
      <c r="G27" s="52">
        <v>1117813772</v>
      </c>
      <c r="H27" s="43" t="s">
        <v>250</v>
      </c>
      <c r="I27">
        <v>1</v>
      </c>
    </row>
    <row r="28" spans="1:9" ht="15" hidden="1" customHeight="1">
      <c r="A28" t="s">
        <v>390</v>
      </c>
      <c r="B28" s="58">
        <v>4</v>
      </c>
      <c r="C28" s="87">
        <v>11</v>
      </c>
      <c r="D28" s="13" t="s">
        <v>175</v>
      </c>
      <c r="E28" s="56" t="s">
        <v>176</v>
      </c>
      <c r="F28" s="56" t="s">
        <v>375</v>
      </c>
      <c r="G28" s="52">
        <v>1006517400</v>
      </c>
      <c r="H28" s="43" t="s">
        <v>250</v>
      </c>
      <c r="I28">
        <v>1</v>
      </c>
    </row>
    <row r="29" spans="1:9" ht="15" hidden="1" customHeight="1" thickBot="1">
      <c r="A29" t="s">
        <v>390</v>
      </c>
      <c r="B29" s="58">
        <v>4</v>
      </c>
      <c r="C29" s="87">
        <v>12</v>
      </c>
      <c r="D29" s="13" t="s">
        <v>183</v>
      </c>
      <c r="E29" s="56" t="s">
        <v>184</v>
      </c>
      <c r="F29" s="56" t="s">
        <v>376</v>
      </c>
      <c r="G29" s="52">
        <v>1006519003</v>
      </c>
      <c r="H29" s="43" t="s">
        <v>250</v>
      </c>
      <c r="I29">
        <v>1</v>
      </c>
    </row>
    <row r="30" spans="1:9" ht="15" customHeight="1" thickBot="1">
      <c r="A30" t="s">
        <v>275</v>
      </c>
      <c r="B30" s="58">
        <v>4</v>
      </c>
      <c r="C30" s="88">
        <v>1</v>
      </c>
      <c r="D30" s="13" t="s">
        <v>189</v>
      </c>
      <c r="E30" s="56" t="s">
        <v>190</v>
      </c>
      <c r="F30" s="56" t="s">
        <v>377</v>
      </c>
      <c r="G30" s="53">
        <v>1117809400</v>
      </c>
      <c r="H30" s="48" t="s">
        <v>257</v>
      </c>
      <c r="I30">
        <v>1</v>
      </c>
    </row>
    <row r="31" spans="1:9" ht="15" customHeight="1" thickBot="1">
      <c r="A31" t="s">
        <v>275</v>
      </c>
      <c r="B31" s="34">
        <v>4</v>
      </c>
      <c r="C31" s="88">
        <v>2</v>
      </c>
      <c r="D31" s="13" t="s">
        <v>191</v>
      </c>
      <c r="E31" s="56" t="s">
        <v>192</v>
      </c>
      <c r="F31" s="56" t="s">
        <v>378</v>
      </c>
      <c r="G31" s="53">
        <v>1006520465</v>
      </c>
      <c r="H31" s="49" t="s">
        <v>258</v>
      </c>
      <c r="I31">
        <v>1</v>
      </c>
    </row>
    <row r="32" spans="1:9" ht="15" customHeight="1" thickBot="1">
      <c r="A32" t="s">
        <v>275</v>
      </c>
      <c r="B32" s="58">
        <v>4</v>
      </c>
      <c r="C32" s="88">
        <v>3</v>
      </c>
      <c r="D32" s="13" t="s">
        <v>193</v>
      </c>
      <c r="E32" s="56" t="s">
        <v>194</v>
      </c>
      <c r="F32" s="56" t="s">
        <v>379</v>
      </c>
      <c r="G32" s="53">
        <v>1006519331</v>
      </c>
      <c r="H32" s="49" t="s">
        <v>258</v>
      </c>
      <c r="I32">
        <v>1</v>
      </c>
    </row>
    <row r="33" spans="1:9" ht="15" customHeight="1" thickBot="1">
      <c r="A33" t="s">
        <v>275</v>
      </c>
      <c r="B33" s="58">
        <v>4</v>
      </c>
      <c r="C33" s="88">
        <v>4</v>
      </c>
      <c r="D33" s="13" t="s">
        <v>195</v>
      </c>
      <c r="E33" s="56" t="s">
        <v>196</v>
      </c>
      <c r="F33" s="56" t="s">
        <v>380</v>
      </c>
      <c r="G33" s="53">
        <v>1117807716</v>
      </c>
      <c r="H33" s="49" t="s">
        <v>258</v>
      </c>
      <c r="I33">
        <v>1</v>
      </c>
    </row>
    <row r="34" spans="1:9" ht="15" customHeight="1" thickBot="1">
      <c r="A34" t="s">
        <v>275</v>
      </c>
      <c r="B34" s="58">
        <v>4</v>
      </c>
      <c r="C34" s="88">
        <v>5</v>
      </c>
      <c r="D34" s="13" t="s">
        <v>197</v>
      </c>
      <c r="E34" s="56" t="s">
        <v>198</v>
      </c>
      <c r="F34" s="56" t="s">
        <v>381</v>
      </c>
      <c r="G34" s="53">
        <v>1115942873</v>
      </c>
      <c r="H34" s="49" t="s">
        <v>254</v>
      </c>
      <c r="I34">
        <v>1</v>
      </c>
    </row>
    <row r="35" spans="1:9" ht="15" customHeight="1" thickBot="1">
      <c r="A35" t="s">
        <v>275</v>
      </c>
      <c r="B35" s="58">
        <v>4</v>
      </c>
      <c r="C35" s="88">
        <v>6</v>
      </c>
      <c r="D35" s="13" t="s">
        <v>199</v>
      </c>
      <c r="E35" s="13" t="s">
        <v>200</v>
      </c>
      <c r="F35" s="56" t="s">
        <v>382</v>
      </c>
      <c r="G35" s="41">
        <v>1117804634</v>
      </c>
      <c r="H35" s="50" t="s">
        <v>255</v>
      </c>
      <c r="I35">
        <v>1</v>
      </c>
    </row>
    <row r="36" spans="1:9" ht="15" customHeight="1" thickBot="1">
      <c r="A36" t="s">
        <v>275</v>
      </c>
      <c r="B36" s="58">
        <v>4</v>
      </c>
      <c r="C36" s="88">
        <v>7</v>
      </c>
      <c r="D36" s="13" t="s">
        <v>201</v>
      </c>
      <c r="E36" s="56" t="s">
        <v>202</v>
      </c>
      <c r="F36" s="56" t="s">
        <v>383</v>
      </c>
      <c r="G36" s="53">
        <v>1006518535</v>
      </c>
      <c r="H36" s="49" t="s">
        <v>256</v>
      </c>
      <c r="I36">
        <v>1</v>
      </c>
    </row>
    <row r="38" spans="1:9">
      <c r="I38">
        <f>SUM(I2:I37)</f>
        <v>35</v>
      </c>
    </row>
  </sheetData>
  <autoFilter ref="A1:I36">
    <filterColumn colId="0">
      <filters>
        <filter val="Convenio IE La Samaria Sede Minas Blancas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B14" sqref="B14"/>
    </sheetView>
  </sheetViews>
  <sheetFormatPr baseColWidth="10" defaultRowHeight="15"/>
  <cols>
    <col min="1" max="1" width="37.7109375" bestFit="1" customWidth="1"/>
    <col min="2" max="2" width="37.7109375" customWidth="1"/>
    <col min="3" max="3" width="21.42578125" bestFit="1" customWidth="1"/>
    <col min="4" max="4" width="14.140625" bestFit="1" customWidth="1"/>
    <col min="5" max="5" width="37.85546875" bestFit="1" customWidth="1"/>
    <col min="6" max="6" width="9.85546875" style="15" customWidth="1"/>
  </cols>
  <sheetData>
    <row r="1" spans="1:6">
      <c r="A1" s="66" t="s">
        <v>270</v>
      </c>
      <c r="B1" s="76" t="s">
        <v>3</v>
      </c>
      <c r="C1" s="77" t="s">
        <v>386</v>
      </c>
      <c r="D1" s="78" t="s">
        <v>271</v>
      </c>
      <c r="E1" s="77" t="s">
        <v>452</v>
      </c>
      <c r="F1" s="72" t="s">
        <v>273</v>
      </c>
    </row>
    <row r="2" spans="1:6" ht="15.75">
      <c r="A2" s="19" t="s">
        <v>8</v>
      </c>
      <c r="B2" s="19" t="s">
        <v>459</v>
      </c>
      <c r="C2" s="20" t="s">
        <v>9</v>
      </c>
      <c r="D2" s="21">
        <v>1006519158</v>
      </c>
      <c r="E2" s="79" t="s">
        <v>264</v>
      </c>
      <c r="F2" s="7">
        <v>1</v>
      </c>
    </row>
    <row r="3" spans="1:6" ht="15.75">
      <c r="A3" s="19" t="s">
        <v>233</v>
      </c>
      <c r="B3" s="19" t="s">
        <v>457</v>
      </c>
      <c r="C3" s="20" t="s">
        <v>9</v>
      </c>
      <c r="D3" s="21">
        <v>1006519021</v>
      </c>
      <c r="E3" s="79" t="s">
        <v>264</v>
      </c>
      <c r="F3" s="7">
        <v>2</v>
      </c>
    </row>
    <row r="4" spans="1:6" ht="15.75">
      <c r="A4" s="19" t="s">
        <v>234</v>
      </c>
      <c r="B4" s="19" t="s">
        <v>458</v>
      </c>
      <c r="C4" s="20" t="s">
        <v>9</v>
      </c>
      <c r="D4" s="21">
        <v>1117806001</v>
      </c>
      <c r="E4" s="79" t="s">
        <v>264</v>
      </c>
      <c r="F4" s="7">
        <v>3</v>
      </c>
    </row>
    <row r="5" spans="1:6" ht="15.75">
      <c r="A5" s="19" t="s">
        <v>232</v>
      </c>
      <c r="B5" s="19" t="s">
        <v>456</v>
      </c>
      <c r="C5" s="20" t="s">
        <v>9</v>
      </c>
      <c r="D5" s="21">
        <v>1002861783</v>
      </c>
      <c r="E5" s="79" t="s">
        <v>264</v>
      </c>
      <c r="F5" s="7">
        <v>4</v>
      </c>
    </row>
    <row r="6" spans="1:6" ht="15.75">
      <c r="A6" s="19" t="s">
        <v>14</v>
      </c>
      <c r="B6" s="19" t="s">
        <v>455</v>
      </c>
      <c r="C6" s="20" t="s">
        <v>9</v>
      </c>
      <c r="D6" s="21">
        <v>1117804173</v>
      </c>
      <c r="E6" s="79" t="s">
        <v>264</v>
      </c>
      <c r="F6" s="7">
        <v>5</v>
      </c>
    </row>
    <row r="7" spans="1:6" ht="15.75">
      <c r="A7" s="19" t="s">
        <v>11</v>
      </c>
      <c r="B7" s="19" t="s">
        <v>453</v>
      </c>
      <c r="C7" s="20" t="s">
        <v>12</v>
      </c>
      <c r="D7" s="21">
        <v>1082014236</v>
      </c>
      <c r="E7" s="79" t="s">
        <v>460</v>
      </c>
      <c r="F7" s="7">
        <v>6</v>
      </c>
    </row>
    <row r="8" spans="1:6" ht="15.75">
      <c r="A8" s="19" t="s">
        <v>13</v>
      </c>
      <c r="B8" s="19" t="s">
        <v>454</v>
      </c>
      <c r="C8" s="20" t="s">
        <v>9</v>
      </c>
      <c r="D8" s="21">
        <v>1118362068</v>
      </c>
      <c r="E8" s="79" t="s">
        <v>267</v>
      </c>
      <c r="F8" s="7">
        <v>7</v>
      </c>
    </row>
  </sheetData>
  <sortState ref="A2:E8">
    <sortCondition ref="A2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E11" sqref="E11"/>
    </sheetView>
  </sheetViews>
  <sheetFormatPr baseColWidth="10" defaultRowHeight="15"/>
  <cols>
    <col min="1" max="1" width="45.5703125" bestFit="1" customWidth="1"/>
    <col min="3" max="3" width="17.85546875" bestFit="1" customWidth="1"/>
    <col min="4" max="4" width="44.42578125" bestFit="1" customWidth="1"/>
    <col min="5" max="5" width="35.5703125" style="15" bestFit="1" customWidth="1"/>
  </cols>
  <sheetData>
    <row r="1" spans="1:5">
      <c r="A1" s="65" t="s">
        <v>3</v>
      </c>
      <c r="B1" s="65" t="s">
        <v>386</v>
      </c>
      <c r="C1" s="65" t="s">
        <v>271</v>
      </c>
      <c r="D1" s="65" t="s">
        <v>452</v>
      </c>
    </row>
    <row r="2" spans="1:5" ht="18.75">
      <c r="A2" s="16" t="s">
        <v>461</v>
      </c>
      <c r="B2" s="17" t="s">
        <v>9</v>
      </c>
      <c r="C2" s="16" t="s">
        <v>471</v>
      </c>
      <c r="D2" s="16" t="s">
        <v>264</v>
      </c>
      <c r="E2" s="15">
        <v>1</v>
      </c>
    </row>
    <row r="3" spans="1:5" ht="18.75">
      <c r="A3" s="16" t="s">
        <v>462</v>
      </c>
      <c r="B3" s="17" t="s">
        <v>9</v>
      </c>
      <c r="C3" s="16" t="s">
        <v>472</v>
      </c>
      <c r="D3" s="16" t="s">
        <v>264</v>
      </c>
      <c r="E3" s="15">
        <v>1</v>
      </c>
    </row>
    <row r="4" spans="1:5" ht="18.75">
      <c r="A4" s="16" t="s">
        <v>463</v>
      </c>
      <c r="B4" s="17" t="s">
        <v>9</v>
      </c>
      <c r="C4" s="16" t="s">
        <v>473</v>
      </c>
      <c r="D4" s="16" t="s">
        <v>269</v>
      </c>
      <c r="E4" s="15">
        <v>1</v>
      </c>
    </row>
    <row r="5" spans="1:5" ht="18.75">
      <c r="A5" s="16" t="s">
        <v>464</v>
      </c>
      <c r="B5" s="17" t="s">
        <v>9</v>
      </c>
      <c r="C5" s="16" t="s">
        <v>474</v>
      </c>
      <c r="D5" s="16" t="s">
        <v>264</v>
      </c>
      <c r="E5" s="15">
        <v>1</v>
      </c>
    </row>
    <row r="6" spans="1:5" ht="18.75">
      <c r="A6" s="16" t="s">
        <v>465</v>
      </c>
      <c r="B6" s="17" t="s">
        <v>9</v>
      </c>
      <c r="C6" s="16" t="s">
        <v>475</v>
      </c>
      <c r="D6" s="16" t="s">
        <v>264</v>
      </c>
      <c r="E6" s="15">
        <v>1</v>
      </c>
    </row>
    <row r="7" spans="1:5" ht="18.75">
      <c r="A7" s="16" t="s">
        <v>466</v>
      </c>
      <c r="B7" s="17" t="s">
        <v>9</v>
      </c>
      <c r="C7" s="16" t="s">
        <v>476</v>
      </c>
      <c r="D7" s="16" t="s">
        <v>469</v>
      </c>
      <c r="E7" s="15">
        <v>1</v>
      </c>
    </row>
    <row r="8" spans="1:5" ht="18.75">
      <c r="A8" s="16" t="s">
        <v>467</v>
      </c>
      <c r="B8" s="17" t="s">
        <v>9</v>
      </c>
      <c r="C8" s="16" t="s">
        <v>477</v>
      </c>
      <c r="D8" s="16" t="s">
        <v>264</v>
      </c>
      <c r="E8" s="15">
        <v>1</v>
      </c>
    </row>
    <row r="9" spans="1:5" ht="18.75">
      <c r="A9" s="16" t="s">
        <v>468</v>
      </c>
      <c r="B9" s="17" t="s">
        <v>9</v>
      </c>
      <c r="C9" s="16" t="s">
        <v>478</v>
      </c>
      <c r="D9" s="16" t="s">
        <v>470</v>
      </c>
      <c r="E9" s="15">
        <v>1</v>
      </c>
    </row>
    <row r="11" spans="1:5">
      <c r="E11" s="15">
        <f>SUM(E2:E9)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SEDE ALTO QUEBRADON</vt:lpstr>
      <vt:lpstr>RESOL.</vt:lpstr>
      <vt:lpstr>CICLOS </vt:lpstr>
      <vt:lpstr>PRIMARIA-PREESC</vt:lpstr>
      <vt:lpstr>CICLO 6</vt:lpstr>
      <vt:lpstr>CICLO 4</vt:lpstr>
      <vt:lpstr>ONCE</vt:lpstr>
      <vt:lpstr>NOVENO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MY3QU1P0</dc:creator>
  <cp:lastModifiedBy>mariojovensarria@gmail.com</cp:lastModifiedBy>
  <dcterms:created xsi:type="dcterms:W3CDTF">2019-11-16T22:11:21Z</dcterms:created>
  <dcterms:modified xsi:type="dcterms:W3CDTF">2019-12-10T02:41:59Z</dcterms:modified>
</cp:coreProperties>
</file>